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/>
  <mc:AlternateContent xmlns:mc="http://schemas.openxmlformats.org/markup-compatibility/2006">
    <mc:Choice Requires="x15">
      <x15ac:absPath xmlns:x15ac="http://schemas.microsoft.com/office/spreadsheetml/2010/11/ac" url="/Users/aswathshakthi/PycharmProjects/MNP24/data/"/>
    </mc:Choice>
  </mc:AlternateContent>
  <xr:revisionPtr revIDLastSave="0" documentId="13_ncr:1_{549244E4-3964-A442-8BF9-6026A3AC13A1}" xr6:coauthVersionLast="47" xr6:coauthVersionMax="47" xr10:uidLastSave="{00000000-0000-0000-0000-000000000000}"/>
  <bookViews>
    <workbookView xWindow="0" yWindow="760" windowWidth="30240" windowHeight="17200" xr2:uid="{00000000-000D-0000-FFFF-FFFF00000000}"/>
  </bookViews>
  <sheets>
    <sheet name="PUBLIC" sheetId="2" r:id="rId1"/>
    <sheet name="2023_rejected" sheetId="6" state="hidden" r:id="rId2"/>
    <sheet name="District - Master" sheetId="3" r:id="rId3"/>
    <sheet name="Sheet1" sheetId="5" r:id="rId4"/>
    <sheet name="DO NOT TOUCH_2021 to 23 data" sheetId="1" r:id="rId5"/>
    <sheet name="Refer Article Description" sheetId="4" r:id="rId6"/>
    <sheet name="2023 data" sheetId="7" state="hidden" r:id="rId7"/>
  </sheets>
  <definedNames>
    <definedName name="_xlnm._FilterDatabase" localSheetId="6" hidden="1">'2023 data'!$A$1:$R$225</definedName>
    <definedName name="_xlnm._FilterDatabase" localSheetId="1" hidden="1">'2023_rejected'!$A$1:$O$22</definedName>
    <definedName name="_xlnm._FilterDatabase" localSheetId="2" hidden="1">'District - Master'!$A$2:$O$383</definedName>
    <definedName name="_xlnm._FilterDatabase" localSheetId="4" hidden="1">'DO NOT TOUCH_2021 to 23 data'!$A$1:$F$1014</definedName>
    <definedName name="_xlnm._FilterDatabase" localSheetId="0" hidden="1">PUBLIC!$A$1:$F$134</definedName>
    <definedName name="_xlnm._FilterDatabase" localSheetId="5" hidden="1">'Refer Article Description'!$H$4:$I$55</definedName>
  </definedNames>
  <calcPr calcId="191029"/>
  <pivotCaches>
    <pivotCache cacheId="0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72" i="3" l="1"/>
  <c r="H316" i="3"/>
  <c r="H6" i="3"/>
  <c r="H58" i="3" l="1"/>
  <c r="H53" i="3"/>
  <c r="H138" i="3"/>
  <c r="H139" i="3"/>
  <c r="H140" i="3"/>
  <c r="H141" i="3"/>
  <c r="H142" i="3"/>
  <c r="H227" i="3" l="1"/>
  <c r="H228" i="3"/>
  <c r="H226" i="3"/>
  <c r="H18" i="3"/>
  <c r="H278" i="3"/>
  <c r="H43" i="3" l="1"/>
  <c r="H52" i="3" s="1"/>
  <c r="H285" i="3"/>
  <c r="H287" i="3" s="1"/>
  <c r="K281" i="3" s="1"/>
  <c r="H171" i="3" l="1"/>
  <c r="J169" i="3" s="1"/>
  <c r="H276" i="3" l="1"/>
  <c r="H99" i="3" l="1"/>
  <c r="H135" i="3" l="1"/>
  <c r="H16" i="3"/>
  <c r="H326" i="3" l="1"/>
  <c r="H233" i="3" l="1"/>
  <c r="H311" i="3"/>
  <c r="H80" i="3"/>
  <c r="H97" i="3"/>
  <c r="M372" i="3"/>
  <c r="H329" i="3"/>
  <c r="H328" i="3"/>
  <c r="H270" i="3"/>
  <c r="H269" i="3"/>
  <c r="H268" i="3"/>
  <c r="H267" i="3"/>
  <c r="H266" i="3"/>
  <c r="H265" i="3"/>
  <c r="H273" i="3"/>
  <c r="H271" i="3"/>
  <c r="H76" i="3"/>
  <c r="H28" i="3"/>
  <c r="H15" i="3"/>
  <c r="H14" i="3"/>
  <c r="H154" i="3"/>
  <c r="H232" i="3"/>
  <c r="H231" i="3"/>
  <c r="H230" i="3"/>
  <c r="H159" i="3"/>
  <c r="H158" i="3"/>
  <c r="H157" i="3"/>
  <c r="H156" i="3"/>
  <c r="H155" i="3"/>
  <c r="H144" i="3"/>
  <c r="H143" i="3"/>
  <c r="H137" i="3"/>
  <c r="H136" i="3"/>
  <c r="H134" i="3"/>
  <c r="H133" i="3"/>
  <c r="H132" i="3"/>
  <c r="H131" i="3"/>
  <c r="H380" i="3"/>
  <c r="H379" i="3"/>
  <c r="H378" i="3"/>
  <c r="H377" i="3"/>
  <c r="H376" i="3"/>
  <c r="H375" i="3"/>
  <c r="H374" i="3"/>
  <c r="H373" i="3"/>
  <c r="H372" i="3"/>
  <c r="H371" i="3"/>
  <c r="H370" i="3"/>
  <c r="H369" i="3"/>
  <c r="H368" i="3"/>
  <c r="H367" i="3"/>
  <c r="H366" i="3"/>
  <c r="H365" i="3"/>
  <c r="H363" i="3"/>
  <c r="H362" i="3"/>
  <c r="H361" i="3"/>
  <c r="H360" i="3"/>
  <c r="H358" i="3"/>
  <c r="H357" i="3"/>
  <c r="H356" i="3"/>
  <c r="H355" i="3"/>
  <c r="H354" i="3"/>
  <c r="H353" i="3"/>
  <c r="H352" i="3"/>
  <c r="H351" i="3"/>
  <c r="H350" i="3"/>
  <c r="H348" i="3"/>
  <c r="H347" i="3"/>
  <c r="H346" i="3"/>
  <c r="H341" i="3"/>
  <c r="H333" i="3"/>
  <c r="H332" i="3"/>
  <c r="H331" i="3"/>
  <c r="H325" i="3"/>
  <c r="H324" i="3"/>
  <c r="H323" i="3"/>
  <c r="H322" i="3"/>
  <c r="H321" i="3"/>
  <c r="H320" i="3"/>
  <c r="H319" i="3"/>
  <c r="H317" i="3"/>
  <c r="H315" i="3"/>
  <c r="H314" i="3"/>
  <c r="H313" i="3"/>
  <c r="H312" i="3"/>
  <c r="H299" i="3"/>
  <c r="H298" i="3"/>
  <c r="H297" i="3"/>
  <c r="H296" i="3"/>
  <c r="H295" i="3"/>
  <c r="H294" i="3"/>
  <c r="H293" i="3"/>
  <c r="H292" i="3"/>
  <c r="H291" i="3"/>
  <c r="H381" i="3" l="1"/>
  <c r="H234" i="3"/>
  <c r="H318" i="3"/>
  <c r="H327" i="3"/>
  <c r="H359" i="3"/>
  <c r="K350" i="3" s="1"/>
  <c r="H160" i="3"/>
  <c r="K154" i="3" s="1"/>
  <c r="H334" i="3"/>
  <c r="K331" i="3" s="1"/>
  <c r="H364" i="3"/>
  <c r="K361" i="3" s="1"/>
  <c r="H145" i="3"/>
  <c r="K131" i="3" s="1"/>
  <c r="H300" i="3"/>
  <c r="K291" i="3" s="1"/>
  <c r="H349" i="3"/>
  <c r="K340" i="3" s="1"/>
  <c r="H289" i="3"/>
  <c r="H290" i="3" s="1"/>
  <c r="K288" i="3" s="1"/>
  <c r="H277" i="3"/>
  <c r="H275" i="3"/>
  <c r="H274" i="3"/>
  <c r="H263" i="3"/>
  <c r="H262" i="3"/>
  <c r="H261" i="3"/>
  <c r="H260" i="3"/>
  <c r="H259" i="3"/>
  <c r="H252" i="3"/>
  <c r="H253" i="3"/>
  <c r="H254" i="3"/>
  <c r="H255" i="3"/>
  <c r="H256" i="3"/>
  <c r="H257" i="3"/>
  <c r="H251" i="3"/>
  <c r="H173" i="3"/>
  <c r="H174" i="3"/>
  <c r="H175" i="3"/>
  <c r="H176" i="3"/>
  <c r="H177" i="3"/>
  <c r="H178" i="3"/>
  <c r="H179" i="3"/>
  <c r="H180" i="3"/>
  <c r="H181" i="3"/>
  <c r="H182" i="3"/>
  <c r="H183" i="3"/>
  <c r="H185" i="3"/>
  <c r="H186" i="3"/>
  <c r="H187" i="3"/>
  <c r="H188" i="3"/>
  <c r="H189" i="3"/>
  <c r="H190" i="3"/>
  <c r="H192" i="3"/>
  <c r="H193" i="3"/>
  <c r="H194" i="3"/>
  <c r="H198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4" i="3"/>
  <c r="H225" i="3"/>
  <c r="H235" i="3"/>
  <c r="H236" i="3"/>
  <c r="H237" i="3"/>
  <c r="H238" i="3"/>
  <c r="H240" i="3"/>
  <c r="H241" i="3"/>
  <c r="H242" i="3"/>
  <c r="H243" i="3"/>
  <c r="H244" i="3"/>
  <c r="H245" i="3"/>
  <c r="H246" i="3"/>
  <c r="H248" i="3"/>
  <c r="H249" i="3"/>
  <c r="H172" i="3"/>
  <c r="H152" i="3"/>
  <c r="K152" i="3" s="1"/>
  <c r="H150" i="3"/>
  <c r="H149" i="3"/>
  <c r="H148" i="3"/>
  <c r="H147" i="3"/>
  <c r="H146" i="3"/>
  <c r="H129" i="3"/>
  <c r="H118" i="3"/>
  <c r="H117" i="3"/>
  <c r="H116" i="3"/>
  <c r="H115" i="3"/>
  <c r="H114" i="3"/>
  <c r="H113" i="3"/>
  <c r="H112" i="3"/>
  <c r="H111" i="3"/>
  <c r="H110" i="3"/>
  <c r="H109" i="3"/>
  <c r="H107" i="3"/>
  <c r="H106" i="3"/>
  <c r="H105" i="3"/>
  <c r="H104" i="3"/>
  <c r="H103" i="3"/>
  <c r="H100" i="3"/>
  <c r="H101" i="3"/>
  <c r="H98" i="3"/>
  <c r="H81" i="3"/>
  <c r="H82" i="3"/>
  <c r="H83" i="3"/>
  <c r="H96" i="3"/>
  <c r="H79" i="3"/>
  <c r="H74" i="3"/>
  <c r="H72" i="3"/>
  <c r="K42" i="3"/>
  <c r="H35" i="3"/>
  <c r="H24" i="3"/>
  <c r="H25" i="3"/>
  <c r="H26" i="3"/>
  <c r="H27" i="3"/>
  <c r="H29" i="3"/>
  <c r="H23" i="3"/>
  <c r="H247" i="3" l="1"/>
  <c r="H280" i="3"/>
  <c r="K265" i="3" s="1"/>
  <c r="H239" i="3"/>
  <c r="K235" i="3" s="1"/>
  <c r="H258" i="3"/>
  <c r="K251" i="3" s="1"/>
  <c r="H199" i="3"/>
  <c r="H184" i="3"/>
  <c r="H78" i="3"/>
  <c r="H102" i="3"/>
  <c r="H130" i="3"/>
  <c r="K109" i="3" s="1"/>
  <c r="H264" i="3"/>
  <c r="K259" i="3" s="1"/>
  <c r="H108" i="3"/>
  <c r="K103" i="3" s="1"/>
  <c r="H151" i="3"/>
  <c r="K146" i="3" s="1"/>
  <c r="H30" i="3"/>
  <c r="K23" i="3" s="1"/>
  <c r="H9" i="3"/>
  <c r="H11" i="3" s="1"/>
  <c r="N225" i="7"/>
  <c r="M225" i="7"/>
  <c r="L225" i="7"/>
  <c r="N224" i="7"/>
  <c r="M224" i="7"/>
  <c r="L224" i="7"/>
  <c r="N223" i="7"/>
  <c r="M223" i="7"/>
  <c r="L223" i="7"/>
  <c r="N222" i="7"/>
  <c r="M222" i="7"/>
  <c r="L222" i="7"/>
  <c r="N221" i="7"/>
  <c r="M221" i="7"/>
  <c r="L221" i="7"/>
  <c r="N220" i="7"/>
  <c r="M220" i="7"/>
  <c r="L220" i="7"/>
  <c r="N219" i="7"/>
  <c r="M219" i="7"/>
  <c r="L219" i="7"/>
  <c r="N218" i="7"/>
  <c r="M218" i="7"/>
  <c r="L218" i="7"/>
  <c r="N217" i="7"/>
  <c r="M217" i="7"/>
  <c r="L217" i="7"/>
  <c r="N216" i="7"/>
  <c r="M216" i="7"/>
  <c r="L216" i="7"/>
  <c r="N215" i="7"/>
  <c r="M215" i="7"/>
  <c r="L215" i="7"/>
  <c r="N214" i="7"/>
  <c r="M214" i="7"/>
  <c r="L214" i="7"/>
  <c r="N213" i="7"/>
  <c r="M213" i="7"/>
  <c r="L213" i="7"/>
  <c r="N212" i="7"/>
  <c r="M212" i="7"/>
  <c r="L212" i="7"/>
  <c r="N211" i="7"/>
  <c r="M211" i="7"/>
  <c r="L211" i="7"/>
  <c r="N210" i="7"/>
  <c r="M210" i="7"/>
  <c r="L210" i="7"/>
  <c r="N209" i="7"/>
  <c r="M209" i="7"/>
  <c r="L209" i="7"/>
  <c r="N208" i="7"/>
  <c r="M208" i="7"/>
  <c r="L208" i="7"/>
  <c r="N207" i="7"/>
  <c r="M207" i="7"/>
  <c r="L207" i="7"/>
  <c r="N206" i="7"/>
  <c r="M206" i="7"/>
  <c r="L206" i="7"/>
  <c r="N205" i="7"/>
  <c r="M205" i="7"/>
  <c r="L205" i="7"/>
  <c r="N204" i="7"/>
  <c r="M204" i="7"/>
  <c r="L204" i="7"/>
  <c r="N203" i="7"/>
  <c r="M203" i="7"/>
  <c r="L203" i="7"/>
  <c r="N202" i="7"/>
  <c r="M202" i="7"/>
  <c r="L202" i="7"/>
  <c r="N201" i="7"/>
  <c r="M201" i="7"/>
  <c r="L201" i="7"/>
  <c r="N200" i="7"/>
  <c r="M200" i="7"/>
  <c r="L200" i="7"/>
  <c r="N199" i="7"/>
  <c r="M199" i="7"/>
  <c r="L199" i="7"/>
  <c r="N198" i="7"/>
  <c r="M198" i="7"/>
  <c r="L198" i="7"/>
  <c r="N197" i="7"/>
  <c r="M197" i="7"/>
  <c r="L197" i="7"/>
  <c r="N196" i="7"/>
  <c r="M196" i="7"/>
  <c r="L196" i="7"/>
  <c r="N195" i="7"/>
  <c r="M195" i="7"/>
  <c r="L195" i="7"/>
  <c r="N194" i="7"/>
  <c r="M194" i="7"/>
  <c r="L194" i="7"/>
  <c r="N193" i="7"/>
  <c r="M193" i="7"/>
  <c r="L193" i="7"/>
  <c r="N192" i="7"/>
  <c r="M192" i="7"/>
  <c r="L192" i="7"/>
  <c r="N191" i="7"/>
  <c r="M191" i="7"/>
  <c r="L191" i="7"/>
  <c r="N190" i="7"/>
  <c r="M190" i="7"/>
  <c r="L190" i="7"/>
  <c r="N189" i="7"/>
  <c r="M189" i="7"/>
  <c r="L189" i="7"/>
  <c r="N188" i="7"/>
  <c r="M188" i="7"/>
  <c r="L188" i="7"/>
  <c r="N187" i="7"/>
  <c r="M187" i="7"/>
  <c r="L187" i="7"/>
  <c r="N186" i="7"/>
  <c r="M186" i="7"/>
  <c r="L186" i="7"/>
  <c r="N185" i="7"/>
  <c r="M185" i="7"/>
  <c r="L185" i="7"/>
  <c r="N184" i="7"/>
  <c r="M184" i="7"/>
  <c r="L184" i="7"/>
  <c r="N183" i="7"/>
  <c r="M183" i="7"/>
  <c r="L183" i="7"/>
  <c r="N182" i="7"/>
  <c r="M182" i="7"/>
  <c r="L182" i="7"/>
  <c r="N181" i="7"/>
  <c r="M181" i="7"/>
  <c r="L181" i="7"/>
  <c r="N180" i="7"/>
  <c r="M180" i="7"/>
  <c r="L180" i="7"/>
  <c r="N179" i="7"/>
  <c r="M179" i="7"/>
  <c r="L179" i="7"/>
  <c r="N178" i="7"/>
  <c r="M178" i="7"/>
  <c r="L178" i="7"/>
  <c r="N177" i="7"/>
  <c r="M177" i="7"/>
  <c r="L177" i="7"/>
  <c r="N176" i="7"/>
  <c r="M176" i="7"/>
  <c r="L176" i="7"/>
  <c r="N175" i="7"/>
  <c r="M175" i="7"/>
  <c r="L175" i="7"/>
  <c r="N174" i="7"/>
  <c r="M174" i="7"/>
  <c r="L174" i="7"/>
  <c r="N173" i="7"/>
  <c r="M173" i="7"/>
  <c r="L173" i="7"/>
  <c r="N172" i="7"/>
  <c r="M172" i="7"/>
  <c r="L172" i="7"/>
  <c r="N171" i="7"/>
  <c r="M171" i="7"/>
  <c r="L171" i="7"/>
  <c r="N170" i="7"/>
  <c r="M170" i="7"/>
  <c r="L170" i="7"/>
  <c r="N169" i="7"/>
  <c r="M169" i="7"/>
  <c r="L169" i="7"/>
  <c r="N168" i="7"/>
  <c r="M168" i="7"/>
  <c r="L168" i="7"/>
  <c r="N167" i="7"/>
  <c r="M167" i="7"/>
  <c r="L167" i="7"/>
  <c r="N166" i="7"/>
  <c r="M166" i="7"/>
  <c r="L166" i="7"/>
  <c r="N165" i="7"/>
  <c r="M165" i="7"/>
  <c r="L165" i="7"/>
  <c r="N164" i="7"/>
  <c r="M164" i="7"/>
  <c r="L164" i="7"/>
  <c r="N163" i="7"/>
  <c r="M163" i="7"/>
  <c r="L163" i="7"/>
  <c r="N162" i="7"/>
  <c r="M162" i="7"/>
  <c r="L162" i="7"/>
  <c r="N161" i="7"/>
  <c r="M161" i="7"/>
  <c r="L161" i="7"/>
  <c r="N160" i="7"/>
  <c r="M160" i="7"/>
  <c r="L160" i="7"/>
  <c r="N159" i="7"/>
  <c r="M159" i="7"/>
  <c r="L159" i="7"/>
  <c r="N158" i="7"/>
  <c r="M158" i="7"/>
  <c r="L158" i="7"/>
  <c r="N157" i="7"/>
  <c r="M157" i="7"/>
  <c r="L157" i="7"/>
  <c r="N156" i="7"/>
  <c r="M156" i="7"/>
  <c r="L156" i="7"/>
  <c r="N155" i="7"/>
  <c r="M155" i="7"/>
  <c r="L155" i="7"/>
  <c r="N154" i="7"/>
  <c r="M154" i="7"/>
  <c r="L154" i="7"/>
  <c r="N153" i="7"/>
  <c r="M153" i="7"/>
  <c r="L153" i="7"/>
  <c r="N152" i="7"/>
  <c r="M152" i="7"/>
  <c r="L152" i="7"/>
  <c r="N151" i="7"/>
  <c r="M151" i="7"/>
  <c r="L151" i="7"/>
  <c r="N150" i="7"/>
  <c r="M150" i="7"/>
  <c r="L150" i="7"/>
  <c r="N149" i="7"/>
  <c r="M149" i="7"/>
  <c r="L149" i="7"/>
  <c r="N148" i="7"/>
  <c r="M148" i="7"/>
  <c r="L148" i="7"/>
  <c r="N147" i="7"/>
  <c r="M147" i="7"/>
  <c r="L147" i="7"/>
  <c r="N146" i="7"/>
  <c r="M146" i="7"/>
  <c r="L146" i="7"/>
  <c r="N145" i="7"/>
  <c r="M145" i="7"/>
  <c r="L145" i="7"/>
  <c r="N144" i="7"/>
  <c r="M144" i="7"/>
  <c r="L144" i="7"/>
  <c r="N143" i="7"/>
  <c r="M143" i="7"/>
  <c r="L143" i="7"/>
  <c r="N142" i="7"/>
  <c r="M142" i="7"/>
  <c r="L142" i="7"/>
  <c r="N141" i="7"/>
  <c r="M141" i="7"/>
  <c r="L141" i="7"/>
  <c r="N140" i="7"/>
  <c r="M140" i="7"/>
  <c r="L140" i="7"/>
  <c r="N139" i="7"/>
  <c r="M139" i="7"/>
  <c r="L139" i="7"/>
  <c r="N138" i="7"/>
  <c r="M138" i="7"/>
  <c r="L138" i="7"/>
  <c r="N137" i="7"/>
  <c r="M137" i="7"/>
  <c r="L137" i="7"/>
  <c r="N136" i="7"/>
  <c r="M136" i="7"/>
  <c r="L136" i="7"/>
  <c r="N135" i="7"/>
  <c r="M135" i="7"/>
  <c r="L135" i="7"/>
  <c r="N134" i="7"/>
  <c r="M134" i="7"/>
  <c r="L134" i="7"/>
  <c r="N133" i="7"/>
  <c r="M133" i="7"/>
  <c r="L133" i="7"/>
  <c r="N132" i="7"/>
  <c r="M132" i="7"/>
  <c r="L132" i="7"/>
  <c r="N131" i="7"/>
  <c r="M131" i="7"/>
  <c r="L131" i="7"/>
  <c r="N130" i="7"/>
  <c r="M130" i="7"/>
  <c r="L130" i="7"/>
  <c r="N129" i="7"/>
  <c r="M129" i="7"/>
  <c r="L129" i="7"/>
  <c r="N128" i="7"/>
  <c r="M128" i="7"/>
  <c r="L128" i="7"/>
  <c r="N127" i="7"/>
  <c r="M127" i="7"/>
  <c r="L127" i="7"/>
  <c r="N126" i="7"/>
  <c r="M126" i="7"/>
  <c r="L126" i="7"/>
  <c r="N125" i="7"/>
  <c r="M125" i="7"/>
  <c r="L125" i="7"/>
  <c r="N124" i="7"/>
  <c r="M124" i="7"/>
  <c r="L124" i="7"/>
  <c r="N123" i="7"/>
  <c r="M123" i="7"/>
  <c r="L123" i="7"/>
  <c r="N122" i="7"/>
  <c r="M122" i="7"/>
  <c r="L122" i="7"/>
  <c r="N121" i="7"/>
  <c r="M121" i="7"/>
  <c r="L121" i="7"/>
  <c r="N120" i="7"/>
  <c r="M120" i="7"/>
  <c r="L120" i="7"/>
  <c r="N119" i="7"/>
  <c r="M119" i="7"/>
  <c r="L119" i="7"/>
  <c r="N118" i="7"/>
  <c r="M118" i="7"/>
  <c r="L118" i="7"/>
  <c r="N117" i="7"/>
  <c r="M117" i="7"/>
  <c r="L117" i="7"/>
  <c r="N116" i="7"/>
  <c r="M116" i="7"/>
  <c r="L116" i="7"/>
  <c r="N115" i="7"/>
  <c r="M115" i="7"/>
  <c r="L115" i="7"/>
  <c r="N114" i="7"/>
  <c r="M114" i="7"/>
  <c r="L114" i="7"/>
  <c r="N113" i="7"/>
  <c r="M113" i="7"/>
  <c r="L113" i="7"/>
  <c r="N112" i="7"/>
  <c r="M112" i="7"/>
  <c r="L112" i="7"/>
  <c r="N111" i="7"/>
  <c r="M111" i="7"/>
  <c r="L111" i="7"/>
  <c r="N110" i="7"/>
  <c r="M110" i="7"/>
  <c r="L110" i="7"/>
  <c r="N109" i="7"/>
  <c r="M109" i="7"/>
  <c r="L109" i="7"/>
  <c r="N108" i="7"/>
  <c r="M108" i="7"/>
  <c r="L108" i="7"/>
  <c r="N107" i="7"/>
  <c r="M107" i="7"/>
  <c r="L107" i="7"/>
  <c r="N106" i="7"/>
  <c r="M106" i="7"/>
  <c r="L106" i="7"/>
  <c r="N105" i="7"/>
  <c r="M105" i="7"/>
  <c r="L105" i="7"/>
  <c r="N104" i="7"/>
  <c r="M104" i="7"/>
  <c r="L104" i="7"/>
  <c r="N103" i="7"/>
  <c r="M103" i="7"/>
  <c r="L103" i="7"/>
  <c r="N102" i="7"/>
  <c r="M102" i="7"/>
  <c r="L102" i="7"/>
  <c r="N101" i="7"/>
  <c r="M101" i="7"/>
  <c r="L101" i="7"/>
  <c r="N100" i="7"/>
  <c r="M100" i="7"/>
  <c r="L100" i="7"/>
  <c r="N99" i="7"/>
  <c r="M99" i="7"/>
  <c r="L99" i="7"/>
  <c r="N98" i="7"/>
  <c r="M98" i="7"/>
  <c r="L98" i="7"/>
  <c r="N97" i="7"/>
  <c r="M97" i="7"/>
  <c r="L97" i="7"/>
  <c r="N96" i="7"/>
  <c r="M96" i="7"/>
  <c r="L96" i="7"/>
  <c r="N95" i="7"/>
  <c r="M95" i="7"/>
  <c r="L95" i="7"/>
  <c r="N94" i="7"/>
  <c r="M94" i="7"/>
  <c r="L94" i="7"/>
  <c r="N93" i="7"/>
  <c r="M93" i="7"/>
  <c r="L93" i="7"/>
  <c r="N92" i="7"/>
  <c r="M92" i="7"/>
  <c r="L92" i="7"/>
  <c r="N91" i="7"/>
  <c r="M91" i="7"/>
  <c r="L91" i="7"/>
  <c r="N90" i="7"/>
  <c r="M90" i="7"/>
  <c r="L90" i="7"/>
  <c r="N89" i="7"/>
  <c r="M89" i="7"/>
  <c r="L89" i="7"/>
  <c r="N88" i="7"/>
  <c r="M88" i="7"/>
  <c r="L88" i="7"/>
  <c r="N87" i="7"/>
  <c r="M87" i="7"/>
  <c r="L87" i="7"/>
  <c r="N86" i="7"/>
  <c r="M86" i="7"/>
  <c r="L86" i="7"/>
  <c r="N85" i="7"/>
  <c r="M85" i="7"/>
  <c r="L85" i="7"/>
  <c r="N84" i="7"/>
  <c r="M84" i="7"/>
  <c r="L84" i="7"/>
  <c r="N83" i="7"/>
  <c r="M83" i="7"/>
  <c r="L83" i="7"/>
  <c r="N82" i="7"/>
  <c r="M82" i="7"/>
  <c r="L82" i="7"/>
  <c r="N81" i="7"/>
  <c r="M81" i="7"/>
  <c r="L81" i="7"/>
  <c r="N80" i="7"/>
  <c r="M80" i="7"/>
  <c r="L80" i="7"/>
  <c r="N79" i="7"/>
  <c r="M79" i="7"/>
  <c r="L79" i="7"/>
  <c r="N78" i="7"/>
  <c r="M78" i="7"/>
  <c r="L78" i="7"/>
  <c r="N77" i="7"/>
  <c r="M77" i="7"/>
  <c r="L77" i="7"/>
  <c r="N76" i="7"/>
  <c r="M76" i="7"/>
  <c r="L76" i="7"/>
  <c r="N75" i="7"/>
  <c r="M75" i="7"/>
  <c r="L75" i="7"/>
  <c r="N74" i="7"/>
  <c r="M74" i="7"/>
  <c r="L74" i="7"/>
  <c r="N73" i="7"/>
  <c r="M73" i="7"/>
  <c r="L73" i="7"/>
  <c r="N72" i="7"/>
  <c r="M72" i="7"/>
  <c r="L72" i="7"/>
  <c r="N71" i="7"/>
  <c r="M71" i="7"/>
  <c r="L71" i="7"/>
  <c r="N70" i="7"/>
  <c r="M70" i="7"/>
  <c r="L70" i="7"/>
  <c r="N69" i="7"/>
  <c r="M69" i="7"/>
  <c r="L69" i="7"/>
  <c r="N68" i="7"/>
  <c r="M68" i="7"/>
  <c r="L68" i="7"/>
  <c r="N67" i="7"/>
  <c r="M67" i="7"/>
  <c r="L67" i="7"/>
  <c r="N66" i="7"/>
  <c r="M66" i="7"/>
  <c r="L66" i="7"/>
  <c r="N65" i="7"/>
  <c r="M65" i="7"/>
  <c r="L65" i="7"/>
  <c r="N64" i="7"/>
  <c r="M64" i="7"/>
  <c r="L64" i="7"/>
  <c r="N63" i="7"/>
  <c r="M63" i="7"/>
  <c r="L63" i="7"/>
  <c r="N62" i="7"/>
  <c r="M62" i="7"/>
  <c r="L62" i="7"/>
  <c r="N61" i="7"/>
  <c r="M61" i="7"/>
  <c r="L61" i="7"/>
  <c r="N60" i="7"/>
  <c r="M60" i="7"/>
  <c r="L60" i="7"/>
  <c r="N59" i="7"/>
  <c r="M59" i="7"/>
  <c r="L59" i="7"/>
  <c r="N58" i="7"/>
  <c r="M58" i="7"/>
  <c r="L58" i="7"/>
  <c r="N57" i="7"/>
  <c r="M57" i="7"/>
  <c r="L57" i="7"/>
  <c r="N56" i="7"/>
  <c r="M56" i="7"/>
  <c r="L56" i="7"/>
  <c r="N55" i="7"/>
  <c r="M55" i="7"/>
  <c r="L55" i="7"/>
  <c r="N54" i="7"/>
  <c r="M54" i="7"/>
  <c r="L54" i="7"/>
  <c r="N53" i="7"/>
  <c r="M53" i="7"/>
  <c r="L53" i="7"/>
  <c r="N52" i="7"/>
  <c r="M52" i="7"/>
  <c r="L52" i="7"/>
  <c r="N51" i="7"/>
  <c r="M51" i="7"/>
  <c r="L51" i="7"/>
  <c r="N50" i="7"/>
  <c r="M50" i="7"/>
  <c r="L50" i="7"/>
  <c r="N49" i="7"/>
  <c r="M49" i="7"/>
  <c r="L49" i="7"/>
  <c r="N48" i="7"/>
  <c r="M48" i="7"/>
  <c r="L48" i="7"/>
  <c r="N47" i="7"/>
  <c r="M47" i="7"/>
  <c r="L47" i="7"/>
  <c r="N46" i="7"/>
  <c r="M46" i="7"/>
  <c r="L46" i="7"/>
  <c r="N45" i="7"/>
  <c r="M45" i="7"/>
  <c r="L45" i="7"/>
  <c r="N44" i="7"/>
  <c r="M44" i="7"/>
  <c r="L44" i="7"/>
  <c r="N43" i="7"/>
  <c r="M43" i="7"/>
  <c r="L43" i="7"/>
  <c r="N42" i="7"/>
  <c r="M42" i="7"/>
  <c r="L42" i="7"/>
  <c r="N41" i="7"/>
  <c r="M41" i="7"/>
  <c r="L41" i="7"/>
  <c r="N40" i="7"/>
  <c r="M40" i="7"/>
  <c r="L40" i="7"/>
  <c r="N39" i="7"/>
  <c r="M39" i="7"/>
  <c r="L39" i="7"/>
  <c r="N38" i="7"/>
  <c r="M38" i="7"/>
  <c r="L38" i="7"/>
  <c r="N37" i="7"/>
  <c r="M37" i="7"/>
  <c r="L37" i="7"/>
  <c r="N36" i="7"/>
  <c r="M36" i="7"/>
  <c r="L36" i="7"/>
  <c r="N35" i="7"/>
  <c r="M35" i="7"/>
  <c r="L35" i="7"/>
  <c r="N34" i="7"/>
  <c r="M34" i="7"/>
  <c r="L34" i="7"/>
  <c r="N33" i="7"/>
  <c r="M33" i="7"/>
  <c r="L33" i="7"/>
  <c r="N32" i="7"/>
  <c r="M32" i="7"/>
  <c r="L32" i="7"/>
  <c r="N31" i="7"/>
  <c r="M31" i="7"/>
  <c r="L31" i="7"/>
  <c r="N30" i="7"/>
  <c r="M30" i="7"/>
  <c r="L30" i="7"/>
  <c r="N29" i="7"/>
  <c r="M29" i="7"/>
  <c r="L29" i="7"/>
  <c r="N28" i="7"/>
  <c r="M28" i="7"/>
  <c r="L28" i="7"/>
  <c r="N27" i="7"/>
  <c r="M27" i="7"/>
  <c r="L27" i="7"/>
  <c r="N26" i="7"/>
  <c r="M26" i="7"/>
  <c r="L26" i="7"/>
  <c r="N25" i="7"/>
  <c r="M25" i="7"/>
  <c r="L25" i="7"/>
  <c r="N24" i="7"/>
  <c r="M24" i="7"/>
  <c r="L24" i="7"/>
  <c r="N23" i="7"/>
  <c r="M23" i="7"/>
  <c r="L23" i="7"/>
  <c r="N22" i="7"/>
  <c r="M22" i="7"/>
  <c r="L22" i="7"/>
  <c r="N21" i="7"/>
  <c r="M21" i="7"/>
  <c r="L21" i="7"/>
  <c r="N20" i="7"/>
  <c r="M20" i="7"/>
  <c r="L20" i="7"/>
  <c r="N19" i="7"/>
  <c r="M19" i="7"/>
  <c r="L19" i="7"/>
  <c r="N18" i="7"/>
  <c r="M18" i="7"/>
  <c r="L18" i="7"/>
  <c r="N17" i="7"/>
  <c r="M17" i="7"/>
  <c r="L17" i="7"/>
  <c r="N16" i="7"/>
  <c r="M16" i="7"/>
  <c r="L16" i="7"/>
  <c r="N15" i="7"/>
  <c r="M15" i="7"/>
  <c r="L15" i="7"/>
  <c r="N14" i="7"/>
  <c r="M14" i="7"/>
  <c r="L14" i="7"/>
  <c r="N13" i="7"/>
  <c r="M13" i="7"/>
  <c r="L13" i="7"/>
  <c r="N12" i="7"/>
  <c r="M12" i="7"/>
  <c r="L12" i="7"/>
  <c r="N11" i="7"/>
  <c r="M11" i="7"/>
  <c r="L11" i="7"/>
  <c r="N10" i="7"/>
  <c r="M10" i="7"/>
  <c r="L10" i="7"/>
  <c r="N9" i="7"/>
  <c r="M9" i="7"/>
  <c r="L9" i="7"/>
  <c r="N8" i="7"/>
  <c r="M8" i="7"/>
  <c r="L8" i="7"/>
  <c r="N7" i="7"/>
  <c r="M7" i="7"/>
  <c r="L7" i="7"/>
  <c r="N6" i="7"/>
  <c r="M6" i="7"/>
  <c r="L6" i="7"/>
  <c r="N5" i="7"/>
  <c r="M5" i="7"/>
  <c r="L5" i="7"/>
  <c r="N4" i="7"/>
  <c r="M4" i="7"/>
  <c r="L4" i="7"/>
  <c r="N3" i="7"/>
  <c r="M3" i="7"/>
  <c r="L3" i="7"/>
  <c r="O59" i="3" l="1"/>
  <c r="N281" i="3" l="1"/>
  <c r="N282" i="3" s="1"/>
  <c r="D6" i="5" l="1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4" i="5"/>
  <c r="D5" i="5"/>
  <c r="D3" i="5"/>
  <c r="C25" i="5"/>
  <c r="D25" i="5" s="1"/>
  <c r="O329" i="3" l="1"/>
  <c r="C781" i="1" l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 l="1"/>
</calcChain>
</file>

<file path=xl/sharedStrings.xml><?xml version="1.0" encoding="utf-8"?>
<sst xmlns="http://schemas.openxmlformats.org/spreadsheetml/2006/main" count="8878" uniqueCount="3539">
  <si>
    <t>9292 9645 9071</t>
  </si>
  <si>
    <t>Push cart with Top</t>
  </si>
  <si>
    <t>2062 6807 0869</t>
  </si>
  <si>
    <t>Battery  and Charger</t>
  </si>
  <si>
    <t>2593 5886 7697</t>
  </si>
  <si>
    <t>Powered Sewing Machine</t>
  </si>
  <si>
    <t>3636 6154 9968</t>
  </si>
  <si>
    <t>Sewing Machine</t>
  </si>
  <si>
    <t>5263 3195 0205</t>
  </si>
  <si>
    <t>7923 0326 6535</t>
  </si>
  <si>
    <t>6780 0418 7572</t>
  </si>
  <si>
    <t>5322 4344 0937</t>
  </si>
  <si>
    <t>LAPTOP</t>
  </si>
  <si>
    <t>6351 2131 2211</t>
  </si>
  <si>
    <t>9305 4945 1260</t>
  </si>
  <si>
    <t xml:space="preserve">Valganising tool kit(Air  compressor small) </t>
  </si>
  <si>
    <t>9634 9860 8657</t>
  </si>
  <si>
    <t>Two wheeler tool kit</t>
  </si>
  <si>
    <t>2645 1737 5553</t>
  </si>
  <si>
    <t>hand held tablet computer</t>
  </si>
  <si>
    <t>4828 74759556</t>
  </si>
  <si>
    <t>7170 7224 7473</t>
  </si>
  <si>
    <t>FINANCIAL ASSITANCE FOR LIVELIHOOD</t>
  </si>
  <si>
    <t>2998 1012 2584</t>
  </si>
  <si>
    <t>Front load Tri cycle</t>
  </si>
  <si>
    <t>7856 8877 1796</t>
  </si>
  <si>
    <t>5465 0409 17869</t>
  </si>
  <si>
    <t>6672 8634 4521</t>
  </si>
  <si>
    <t>5072 4705 7312</t>
  </si>
  <si>
    <t>8310 4411 8381</t>
  </si>
  <si>
    <t>4156 4680 5816</t>
  </si>
  <si>
    <t>2776 0211 2999</t>
  </si>
  <si>
    <t>9250 0018 7463</t>
  </si>
  <si>
    <t>Xerox &amp; Printer (3 in One)HP1005
Lamination Machine</t>
  </si>
  <si>
    <t>4488 9674 7832</t>
  </si>
  <si>
    <t>2009 8239 8140</t>
  </si>
  <si>
    <t>9844 3186 4524</t>
  </si>
  <si>
    <t>instant wet grinder</t>
  </si>
  <si>
    <t>7164 4296 5137</t>
  </si>
  <si>
    <t>PUSH CART</t>
  </si>
  <si>
    <t>xxxx xxxx 0669</t>
  </si>
  <si>
    <t>5210 1057 6283</t>
  </si>
  <si>
    <t>DESKTOP</t>
  </si>
  <si>
    <t>7857 2187 4382</t>
  </si>
  <si>
    <t>6584 1068 5536</t>
  </si>
  <si>
    <t>5587 2173 8144</t>
  </si>
  <si>
    <t>6862 6415 6456</t>
  </si>
  <si>
    <t>Xerox &amp; Printer (3 in One)HP1005</t>
  </si>
  <si>
    <t>3916 2676 9135</t>
  </si>
  <si>
    <t>OVERLOCK SEWING MACHINE</t>
  </si>
  <si>
    <t>9477 2062 4665</t>
  </si>
  <si>
    <t>3488 6419 4637</t>
  </si>
  <si>
    <t>8995 4085 0157</t>
  </si>
  <si>
    <t>2421 0258 9896</t>
  </si>
  <si>
    <t>3055 4396 5582</t>
  </si>
  <si>
    <t>9330 8152 9921</t>
  </si>
  <si>
    <t>3409 5997 5057</t>
  </si>
  <si>
    <t>Wet grinder 3 ltr grinder</t>
  </si>
  <si>
    <t>2239 4798 1347</t>
  </si>
  <si>
    <t>Bicycle-Girls</t>
  </si>
  <si>
    <t>4702 1963 1508</t>
  </si>
  <si>
    <t>6563 5587 6991</t>
  </si>
  <si>
    <t>jumping Pole &amp; other sports equipment</t>
  </si>
  <si>
    <t xml:space="preserve">7099 7284 6986  </t>
  </si>
  <si>
    <t xml:space="preserve">Bicycle-adult </t>
  </si>
  <si>
    <t>9537 2396 5884</t>
  </si>
  <si>
    <t>4523 4977 9627</t>
  </si>
  <si>
    <t>Desktop computer and printer (HP1005)</t>
  </si>
  <si>
    <t>5229 8433 5884</t>
  </si>
  <si>
    <t>Financial assistance-Medical</t>
  </si>
  <si>
    <t>9586 3868 3206</t>
  </si>
  <si>
    <t>Power Sprayer for farming</t>
  </si>
  <si>
    <t>9844 6812 2548</t>
  </si>
  <si>
    <t>9382 6774 1622</t>
  </si>
  <si>
    <t>4392 1269 5663</t>
  </si>
  <si>
    <t>Utensils for Tiffen Shop</t>
  </si>
  <si>
    <t>6874 7950 1859</t>
  </si>
  <si>
    <t>6318 0296 2805</t>
  </si>
  <si>
    <t>Table-1
Chair-15
 Wet grinder(3Ltr)-1 No
Ceiling fan-3 Nos</t>
  </si>
  <si>
    <t>Chair -30 Nos, 
Dining Table-8
Ceiling fan-6</t>
  </si>
  <si>
    <t>9848 5404 0647</t>
  </si>
  <si>
    <t>2555 1092 4622</t>
  </si>
  <si>
    <t>3671 9167 8905</t>
  </si>
  <si>
    <t>3799 9260 6223</t>
  </si>
  <si>
    <t>Bicycle- girls</t>
  </si>
  <si>
    <t>2149 8893 7941</t>
  </si>
  <si>
    <t>7099 5085 4977</t>
  </si>
  <si>
    <t>Electrician tool kit 10 RE</t>
  </si>
  <si>
    <t>8735 5282 4024</t>
  </si>
  <si>
    <t>9524 5565 6136</t>
  </si>
  <si>
    <t>Financial assistance-EDUCATION</t>
  </si>
  <si>
    <t>9152 4859 4461</t>
  </si>
  <si>
    <t>6720 1881 1108</t>
  </si>
  <si>
    <t>3494 9339 0781</t>
  </si>
  <si>
    <t>9784 8571 0711</t>
  </si>
  <si>
    <t>8078 9821 2886</t>
  </si>
  <si>
    <t>6555 2480 2486</t>
  </si>
  <si>
    <t>6461 0251 1780</t>
  </si>
  <si>
    <t>8335 9081 4378</t>
  </si>
  <si>
    <t>4544 1397 9382</t>
  </si>
  <si>
    <t>7136 3470 3796</t>
  </si>
  <si>
    <t>6428 2593 9683</t>
  </si>
  <si>
    <t>Hearing aid</t>
  </si>
  <si>
    <t>7597 5330 9760</t>
  </si>
  <si>
    <t>4743 8474 3726</t>
  </si>
  <si>
    <t>4275 2318 5358</t>
  </si>
  <si>
    <t>5019 6362 7884</t>
  </si>
  <si>
    <t>9121 9331 5642</t>
  </si>
  <si>
    <t>5489 2146 0381</t>
  </si>
  <si>
    <t>3805 7541 8635</t>
  </si>
  <si>
    <t>3888 4432 4017</t>
  </si>
  <si>
    <t>9107 1444 8062</t>
  </si>
  <si>
    <t>4049 5469 9770</t>
  </si>
  <si>
    <t>2476 1769 8762</t>
  </si>
  <si>
    <t>8140 4058 5304</t>
  </si>
  <si>
    <t>3 wheeler - TVS Sccoty (for Handicapped)</t>
  </si>
  <si>
    <t>5227 7718 0697</t>
  </si>
  <si>
    <t>Bicycle-Adult and Tea can</t>
  </si>
  <si>
    <t>5498 2561 6034</t>
  </si>
  <si>
    <t>5644 1045 2479</t>
  </si>
  <si>
    <t>8730 4635 6545</t>
  </si>
  <si>
    <t>Bicycle-adult</t>
  </si>
  <si>
    <t>2179 7248 9393</t>
  </si>
  <si>
    <t>15 Ltr tea can</t>
  </si>
  <si>
    <t>5830 9840 6728</t>
  </si>
  <si>
    <t>3118 9941 3244</t>
  </si>
  <si>
    <t>3829 4317 9274</t>
  </si>
  <si>
    <t>3175 7646 7348</t>
  </si>
  <si>
    <t>1000 KG RICE</t>
  </si>
  <si>
    <t>PRINTER (BROTHER)</t>
  </si>
  <si>
    <t>7529 2198 9877</t>
  </si>
  <si>
    <t>7524 8589 9930</t>
  </si>
  <si>
    <t>3312 8653 5313</t>
  </si>
  <si>
    <t>9639 1768 8537</t>
  </si>
  <si>
    <t>9592 1960 2695</t>
  </si>
  <si>
    <t>8203 7106 2665</t>
  </si>
  <si>
    <t>8054 3987 5144</t>
  </si>
  <si>
    <t>6385 4737 0505</t>
  </si>
  <si>
    <t>4185 8451 1234</t>
  </si>
  <si>
    <t>6706 0275 1783</t>
  </si>
  <si>
    <t>8843 2925 7822</t>
  </si>
  <si>
    <t>6989 4806 2054</t>
  </si>
  <si>
    <t>7991 2467 5296</t>
  </si>
  <si>
    <t>5237 4793 9412</t>
  </si>
  <si>
    <t>BOREWELL PUMP</t>
  </si>
  <si>
    <t>2019 3280 6448</t>
  </si>
  <si>
    <t>AGRI MANUAL SPRAYER</t>
  </si>
  <si>
    <t>AGRI POWER SPRAYER</t>
  </si>
  <si>
    <t>7110 5750 7532</t>
  </si>
  <si>
    <t>5320 0348 7952</t>
  </si>
  <si>
    <t>3933 3770 4074</t>
  </si>
  <si>
    <t>9566 2207 4674</t>
  </si>
  <si>
    <t>BICCLE -ADULT</t>
  </si>
  <si>
    <t>7004 4030 1925</t>
  </si>
  <si>
    <t>IRON BOX</t>
  </si>
  <si>
    <t>2326 6830 6569</t>
  </si>
  <si>
    <t>FINancial assistance-LIVELIHOOD</t>
  </si>
  <si>
    <t>9223 7996 0910</t>
  </si>
  <si>
    <t>IRON BOX ISSUED</t>
  </si>
  <si>
    <t>5101 2986 2443</t>
  </si>
  <si>
    <t xml:space="preserve">LAPTOP  </t>
  </si>
  <si>
    <t>6621 7496 2607</t>
  </si>
  <si>
    <t>SEWING MACHINE</t>
  </si>
  <si>
    <t>BICYCLE -GIRLS</t>
  </si>
  <si>
    <t>M.KARTHIKEYAN</t>
  </si>
  <si>
    <t>S.RAJESHWARI</t>
  </si>
  <si>
    <t>M.PAECHIMUTHU</t>
  </si>
  <si>
    <t>M.DEVI</t>
  </si>
  <si>
    <t>A.THIYAGARAJAN</t>
  </si>
  <si>
    <t>R.MANI MOZI</t>
  </si>
  <si>
    <t>S.MANIKANDAN</t>
  </si>
  <si>
    <t>J.STALLIN</t>
  </si>
  <si>
    <t>K.VASANTHA</t>
  </si>
  <si>
    <t>A.SHANKAR</t>
  </si>
  <si>
    <t>V.RAJA</t>
  </si>
  <si>
    <t>P.Valarmathi</t>
  </si>
  <si>
    <t>K.Devika</t>
  </si>
  <si>
    <t>A.Sumathi</t>
  </si>
  <si>
    <t>P.Karthi</t>
  </si>
  <si>
    <t>B.Ammu</t>
  </si>
  <si>
    <t>R.Vaitheeswaran</t>
  </si>
  <si>
    <t>V.Pachaiammal</t>
  </si>
  <si>
    <t>K.Parvathi</t>
  </si>
  <si>
    <t>N.Santhi</t>
  </si>
  <si>
    <t>S.Arul James Brito</t>
  </si>
  <si>
    <t>M.Aathi Lakshmi</t>
  </si>
  <si>
    <t>Y.Gunasundari</t>
  </si>
  <si>
    <t>S.Devi</t>
  </si>
  <si>
    <t>P.Vijayalakshmi</t>
  </si>
  <si>
    <t>C.Karthikeyan</t>
  </si>
  <si>
    <t>M.Senthil</t>
  </si>
  <si>
    <t>Gopinath Gokula krishnan</t>
  </si>
  <si>
    <t>R.Ananda Babu</t>
  </si>
  <si>
    <t>M.Sammanasu Mary</t>
  </si>
  <si>
    <t>T.Ramesh</t>
  </si>
  <si>
    <t>E.Kumar</t>
  </si>
  <si>
    <t>T.Kannadas</t>
  </si>
  <si>
    <t>K.Sumathy</t>
  </si>
  <si>
    <t>P.Meenakshi</t>
  </si>
  <si>
    <t>Mahalakshmi</t>
  </si>
  <si>
    <t>K.Saroja</t>
  </si>
  <si>
    <t>M.Gomathy</t>
  </si>
  <si>
    <t>V.Selvam</t>
  </si>
  <si>
    <t>R.Ramesh</t>
  </si>
  <si>
    <t>Santhi</t>
  </si>
  <si>
    <t>S.Adhilakshmi</t>
  </si>
  <si>
    <t>E.Murali</t>
  </si>
  <si>
    <t>P.Parimala</t>
  </si>
  <si>
    <t>P.Chella Mangai</t>
  </si>
  <si>
    <t>V.Boothapandian</t>
  </si>
  <si>
    <t>A.Balu</t>
  </si>
  <si>
    <t>S.Mohanraj</t>
  </si>
  <si>
    <t>ADR. Pandian</t>
  </si>
  <si>
    <t>R.Rakul</t>
  </si>
  <si>
    <t>kasikannu</t>
  </si>
  <si>
    <t>V.P.Balaji</t>
  </si>
  <si>
    <t>Thiruveni</t>
  </si>
  <si>
    <t>D.Puspammal</t>
  </si>
  <si>
    <t>M.Subramani</t>
  </si>
  <si>
    <t>M.Meiyarasi</t>
  </si>
  <si>
    <t>Vallalar Dharmasalai Trust</t>
  </si>
  <si>
    <t>Sri Ramakrishna Aathmalayam</t>
  </si>
  <si>
    <t>V.Kiruba</t>
  </si>
  <si>
    <t>A.Seetha</t>
  </si>
  <si>
    <t>K.Kuppan</t>
  </si>
  <si>
    <t>Arunthathi</t>
  </si>
  <si>
    <t>A.Malarvizhi</t>
  </si>
  <si>
    <t>K.Sankar</t>
  </si>
  <si>
    <t>Arputhavalli</t>
  </si>
  <si>
    <t>V.Kishore Kumar</t>
  </si>
  <si>
    <t>V.Kamalesh</t>
  </si>
  <si>
    <t>U.Dhanalakshmi</t>
  </si>
  <si>
    <t>P.Santhosh</t>
  </si>
  <si>
    <t>P.Karunamurthy</t>
  </si>
  <si>
    <t>D.Jothilakshmi</t>
  </si>
  <si>
    <t>A.Mohammed Babu</t>
  </si>
  <si>
    <t>E.rajakumari</t>
  </si>
  <si>
    <t>Yuvanesh</t>
  </si>
  <si>
    <t>Rasmi Gunaseelan</t>
  </si>
  <si>
    <t>R.jeyapriya</t>
  </si>
  <si>
    <t>Ashwin Kumar</t>
  </si>
  <si>
    <t>A.Murugasamy</t>
  </si>
  <si>
    <t>J.Rose</t>
  </si>
  <si>
    <t>P.Muthu rangan</t>
  </si>
  <si>
    <t>R.Vishnusri</t>
  </si>
  <si>
    <t>P.Sudha</t>
  </si>
  <si>
    <t>Jeevitha Ganesan</t>
  </si>
  <si>
    <t>M.Padmapriya</t>
  </si>
  <si>
    <t>M.Jeevajothi</t>
  </si>
  <si>
    <t>B.A.Subramani</t>
  </si>
  <si>
    <t>D.Kalaivani /JAYANTHI</t>
  </si>
  <si>
    <t>S.Priyanka</t>
  </si>
  <si>
    <t>S.Priyadharshini</t>
  </si>
  <si>
    <t>S.Amudha</t>
  </si>
  <si>
    <t>K.Maruthavalli</t>
  </si>
  <si>
    <t>M.parimala</t>
  </si>
  <si>
    <t>H.Jabarullu</t>
  </si>
  <si>
    <t>R.Selvi</t>
  </si>
  <si>
    <t>P.Vinoth</t>
  </si>
  <si>
    <t>K.Subramani</t>
  </si>
  <si>
    <t>M.Adhilakshmi</t>
  </si>
  <si>
    <t>M.Jeyalakshmi</t>
  </si>
  <si>
    <t>M.Muniammal</t>
  </si>
  <si>
    <t>C.Gajalakshmi</t>
  </si>
  <si>
    <t>Sowdhamani</t>
  </si>
  <si>
    <t>Vasantha</t>
  </si>
  <si>
    <t>Vimala</t>
  </si>
  <si>
    <t>ANBU THONDU ILLAM</t>
  </si>
  <si>
    <t xml:space="preserve">MLMR POLICE STATION </t>
  </si>
  <si>
    <t>RAMASAMY</t>
  </si>
  <si>
    <t>SUBBI</t>
  </si>
  <si>
    <t>NAGESWARI</t>
  </si>
  <si>
    <t>NAGAMMAL</t>
  </si>
  <si>
    <t>INDUMATHI</t>
  </si>
  <si>
    <t>PONNUTHAYEE</t>
  </si>
  <si>
    <t>M.RAJU</t>
  </si>
  <si>
    <t>VELLAIAMMAL. K</t>
  </si>
  <si>
    <t>M.VIJAYA</t>
  </si>
  <si>
    <t>JAYANTHI DEVANDRAN</t>
  </si>
  <si>
    <t>M.INBAVALLI</t>
  </si>
  <si>
    <t>M.MALLIGA</t>
  </si>
  <si>
    <t>J.PRASANNA KUMAR</t>
  </si>
  <si>
    <t>P.MAHALINGAM</t>
  </si>
  <si>
    <t>K. MALA</t>
  </si>
  <si>
    <t>K.RAMYA</t>
  </si>
  <si>
    <t>PONNI SELVAM</t>
  </si>
  <si>
    <t>KALIAMMA</t>
  </si>
  <si>
    <t>SUGUNA PALANIAPPAN</t>
  </si>
  <si>
    <t>T.S VENKATESAN</t>
  </si>
  <si>
    <t>S.POUNTHAI</t>
  </si>
  <si>
    <t>R.RADHA</t>
  </si>
  <si>
    <t>SRI DEVI AGRO FARM</t>
  </si>
  <si>
    <t>ADHIPARASAKTHI ANMIGA MAKKAL THONDU IYAKKAM</t>
  </si>
  <si>
    <t>A.MARIAMMAL</t>
  </si>
  <si>
    <t>S.AVINASH</t>
  </si>
  <si>
    <t>R.RAJESH KANNAN</t>
  </si>
  <si>
    <t>N.CHINNAYA</t>
  </si>
  <si>
    <t>S.VANI</t>
  </si>
  <si>
    <t>M RAJA</t>
  </si>
  <si>
    <t>AASAI THAMBI</t>
  </si>
  <si>
    <t>SANTHOSH</t>
  </si>
  <si>
    <t>P.SUDHA</t>
  </si>
  <si>
    <t>ELEMENTARY SCHOOL</t>
  </si>
  <si>
    <t>DEEPIKA</t>
  </si>
  <si>
    <t>A.KAVYA</t>
  </si>
  <si>
    <t xml:space="preserve">9561 9118 4299 </t>
  </si>
  <si>
    <t>AADHAR No</t>
  </si>
  <si>
    <t>NAME</t>
  </si>
  <si>
    <t>BENEFICIARY ITEM</t>
  </si>
  <si>
    <t>YEAR</t>
  </si>
  <si>
    <t>Len</t>
  </si>
  <si>
    <t>xxxxxxxx0669</t>
  </si>
  <si>
    <t>929296459071</t>
  </si>
  <si>
    <t>206268070869</t>
  </si>
  <si>
    <t>259358867697</t>
  </si>
  <si>
    <t>363661549968</t>
  </si>
  <si>
    <t>526331950205</t>
  </si>
  <si>
    <t>792303266535</t>
  </si>
  <si>
    <t>678004187572</t>
  </si>
  <si>
    <t>532243440937</t>
  </si>
  <si>
    <t>635121312211</t>
  </si>
  <si>
    <t>930549451260</t>
  </si>
  <si>
    <t>963498608657</t>
  </si>
  <si>
    <t>264517375553</t>
  </si>
  <si>
    <t>482874759556</t>
  </si>
  <si>
    <t>717072247473</t>
  </si>
  <si>
    <t>299810122584</t>
  </si>
  <si>
    <t>785688771796</t>
  </si>
  <si>
    <t>5465040917869</t>
  </si>
  <si>
    <t>667286344521</t>
  </si>
  <si>
    <t>507247057312</t>
  </si>
  <si>
    <t>831044118381</t>
  </si>
  <si>
    <t>415646805816</t>
  </si>
  <si>
    <t>277602112999</t>
  </si>
  <si>
    <t>925000187463</t>
  </si>
  <si>
    <t>448896747832</t>
  </si>
  <si>
    <t>200982398140</t>
  </si>
  <si>
    <t>984431864524</t>
  </si>
  <si>
    <t>716442965137</t>
  </si>
  <si>
    <t>521010576283</t>
  </si>
  <si>
    <t>785721874382</t>
  </si>
  <si>
    <t>658410685536</t>
  </si>
  <si>
    <t>558721738144</t>
  </si>
  <si>
    <t>686264156456</t>
  </si>
  <si>
    <t>391626769135</t>
  </si>
  <si>
    <t>947720624665</t>
  </si>
  <si>
    <t>348864194637</t>
  </si>
  <si>
    <t>899540850157</t>
  </si>
  <si>
    <t>242102589896</t>
  </si>
  <si>
    <t>305543965582</t>
  </si>
  <si>
    <t>933081529921</t>
  </si>
  <si>
    <t>340959975057</t>
  </si>
  <si>
    <t>223947981347</t>
  </si>
  <si>
    <t>470219631508</t>
  </si>
  <si>
    <t>656355876991</t>
  </si>
  <si>
    <t>709972846986</t>
  </si>
  <si>
    <t>953723965884</t>
  </si>
  <si>
    <t>452349779627</t>
  </si>
  <si>
    <t>522984335884</t>
  </si>
  <si>
    <t>956191184299</t>
  </si>
  <si>
    <t>958638683206</t>
  </si>
  <si>
    <t>984468122548</t>
  </si>
  <si>
    <t>938267741622</t>
  </si>
  <si>
    <t>439212695663</t>
  </si>
  <si>
    <t>687479501859</t>
  </si>
  <si>
    <t>631802962805</t>
  </si>
  <si>
    <t>984854040647</t>
  </si>
  <si>
    <t>255510924622</t>
  </si>
  <si>
    <t>367191678905</t>
  </si>
  <si>
    <t>379992606223</t>
  </si>
  <si>
    <t>214988937941</t>
  </si>
  <si>
    <t>709950854977</t>
  </si>
  <si>
    <t>873552824024</t>
  </si>
  <si>
    <t>952455656136</t>
  </si>
  <si>
    <t>915248594461</t>
  </si>
  <si>
    <t>672018811108</t>
  </si>
  <si>
    <t>349493390781</t>
  </si>
  <si>
    <t>978485710711</t>
  </si>
  <si>
    <t>807898212886</t>
  </si>
  <si>
    <t>655524802486</t>
  </si>
  <si>
    <t>646102511780</t>
  </si>
  <si>
    <t>833590814378</t>
  </si>
  <si>
    <t>454413979382</t>
  </si>
  <si>
    <t>713634703796</t>
  </si>
  <si>
    <t>642825939683</t>
  </si>
  <si>
    <t>759753309760</t>
  </si>
  <si>
    <t>474384743726</t>
  </si>
  <si>
    <t>427523185358</t>
  </si>
  <si>
    <t>501963627884</t>
  </si>
  <si>
    <t>912193315642</t>
  </si>
  <si>
    <t>548921460381</t>
  </si>
  <si>
    <t>380575418635</t>
  </si>
  <si>
    <t>388844324017</t>
  </si>
  <si>
    <t>910714448062</t>
  </si>
  <si>
    <t>404954699770</t>
  </si>
  <si>
    <t>247617698762</t>
  </si>
  <si>
    <t>814040585304</t>
  </si>
  <si>
    <t>522777180697</t>
  </si>
  <si>
    <t>549825616034</t>
  </si>
  <si>
    <t>564410452479</t>
  </si>
  <si>
    <t>873046356545</t>
  </si>
  <si>
    <t>217972489393</t>
  </si>
  <si>
    <t>583098406728</t>
  </si>
  <si>
    <t>311899413244</t>
  </si>
  <si>
    <t>382943179274</t>
  </si>
  <si>
    <t>317576467348</t>
  </si>
  <si>
    <t>752921989877</t>
  </si>
  <si>
    <t>752485899930</t>
  </si>
  <si>
    <t>331286535313</t>
  </si>
  <si>
    <t>963917688537</t>
  </si>
  <si>
    <t>959219602695</t>
  </si>
  <si>
    <t>820371062665</t>
  </si>
  <si>
    <t>805439875144</t>
  </si>
  <si>
    <t>638547370505</t>
  </si>
  <si>
    <t>418584511234</t>
  </si>
  <si>
    <t>670602751783</t>
  </si>
  <si>
    <t>884329257822</t>
  </si>
  <si>
    <t>698948062054</t>
  </si>
  <si>
    <t>799124675296</t>
  </si>
  <si>
    <t>523747939412</t>
  </si>
  <si>
    <t>201932806448</t>
  </si>
  <si>
    <t>711057507532</t>
  </si>
  <si>
    <t>532003487952</t>
  </si>
  <si>
    <t>393337704074</t>
  </si>
  <si>
    <t>956622074674</t>
  </si>
  <si>
    <t>700440301925</t>
  </si>
  <si>
    <t>232668306569</t>
  </si>
  <si>
    <t>922379960910</t>
  </si>
  <si>
    <t>510129862443</t>
  </si>
  <si>
    <t>662174962607</t>
  </si>
  <si>
    <t>App. No.</t>
  </si>
  <si>
    <r>
      <t>Aadhar (</t>
    </r>
    <r>
      <rPr>
        <b/>
        <sz val="11"/>
        <color rgb="FFFF0000"/>
        <rFont val="Calibri"/>
        <family val="2"/>
        <scheme val="minor"/>
      </rPr>
      <t>Without Space</t>
    </r>
    <r>
      <rPr>
        <b/>
        <sz val="11"/>
        <color theme="1"/>
        <rFont val="Calibri"/>
        <family val="2"/>
        <scheme val="minor"/>
      </rPr>
      <t>)</t>
    </r>
  </si>
  <si>
    <t>Name</t>
  </si>
  <si>
    <t>Age</t>
  </si>
  <si>
    <t>Sex</t>
  </si>
  <si>
    <t>Mobile</t>
  </si>
  <si>
    <t>Article Name</t>
  </si>
  <si>
    <t>Beneficiary in Previous year</t>
  </si>
  <si>
    <t>Beneficiary Year</t>
  </si>
  <si>
    <t>000000000000</t>
  </si>
  <si>
    <t>Swami Vivekananda Social Service Center</t>
  </si>
  <si>
    <t>Financial Assistance</t>
  </si>
  <si>
    <t>291123600594</t>
  </si>
  <si>
    <t>Durgadevi Jeyachandran</t>
  </si>
  <si>
    <t>697158038916</t>
  </si>
  <si>
    <t>R.Alamelu</t>
  </si>
  <si>
    <t>Kanchipuram</t>
  </si>
  <si>
    <t>T.Murugan</t>
  </si>
  <si>
    <t>Cuddalore</t>
  </si>
  <si>
    <t>P.Elam Thamilarasan</t>
  </si>
  <si>
    <t xml:space="preserve">Request for Amma's Dharsan </t>
  </si>
  <si>
    <t>954803565341</t>
  </si>
  <si>
    <t>P.mathankumar</t>
  </si>
  <si>
    <t>Education help</t>
  </si>
  <si>
    <t>S.Narmadha</t>
  </si>
  <si>
    <t>Ariyalur</t>
  </si>
  <si>
    <t>265865683397</t>
  </si>
  <si>
    <t>V.Velu</t>
  </si>
  <si>
    <t>Valluvar Orphanage</t>
  </si>
  <si>
    <t>656518462076</t>
  </si>
  <si>
    <t>Syed Perajan</t>
  </si>
  <si>
    <t>A.Periasamy</t>
  </si>
  <si>
    <t>V.Ramasamy</t>
  </si>
  <si>
    <t>Salem</t>
  </si>
  <si>
    <t>A.Kannan</t>
  </si>
  <si>
    <t>Laptop</t>
  </si>
  <si>
    <t>439810943196</t>
  </si>
  <si>
    <t>S.Usha</t>
  </si>
  <si>
    <t>349994191480</t>
  </si>
  <si>
    <t>G.Eswari</t>
  </si>
  <si>
    <t>Instant Wet Grinder</t>
  </si>
  <si>
    <t>791231152610</t>
  </si>
  <si>
    <t>B.Sumitra</t>
  </si>
  <si>
    <t>954614118523</t>
  </si>
  <si>
    <t>J.Pradha</t>
  </si>
  <si>
    <t>861961993687</t>
  </si>
  <si>
    <t>S.Puspha</t>
  </si>
  <si>
    <t>669193951767</t>
  </si>
  <si>
    <t>R.Lavanya</t>
  </si>
  <si>
    <t>WheelChair-Battery Oper</t>
  </si>
  <si>
    <t>546504091769</t>
  </si>
  <si>
    <t>Scooter-Handicapped</t>
  </si>
  <si>
    <t>339296927907</t>
  </si>
  <si>
    <t>B.Vijayalakshmi</t>
  </si>
  <si>
    <t>Scooty</t>
  </si>
  <si>
    <t>S.Karthikeyan</t>
  </si>
  <si>
    <t>Tricycle-handicapped</t>
  </si>
  <si>
    <t>Article receied Previous</t>
  </si>
  <si>
    <t>District Wise Benefiariry items details with Total Cost</t>
  </si>
  <si>
    <t>S.NO.</t>
  </si>
  <si>
    <t>NAME OF THE DISTRICT</t>
  </si>
  <si>
    <t>ALLOTTED AMOUNT</t>
  </si>
  <si>
    <t>REQUESTED ARTICLE</t>
  </si>
  <si>
    <t>QTY</t>
  </si>
  <si>
    <t>Cost per unit</t>
  </si>
  <si>
    <t>Total Cost</t>
  </si>
  <si>
    <t>Chennai central</t>
  </si>
  <si>
    <t>Coimbatore</t>
  </si>
  <si>
    <t>Dharmapuri</t>
  </si>
  <si>
    <t>Dindugal</t>
  </si>
  <si>
    <t>Kanyakumari</t>
  </si>
  <si>
    <t>Karnataka</t>
  </si>
  <si>
    <t>Karur</t>
  </si>
  <si>
    <t>Krishnagiri North</t>
  </si>
  <si>
    <t>Krishnagiri South</t>
  </si>
  <si>
    <t>Madurai</t>
  </si>
  <si>
    <t>Namakkal</t>
  </si>
  <si>
    <t>Nilgris</t>
  </si>
  <si>
    <t>Perambalur</t>
  </si>
  <si>
    <t>Puducherry</t>
  </si>
  <si>
    <t>Pudukottai</t>
  </si>
  <si>
    <t>Ramnad (Raju)</t>
  </si>
  <si>
    <t>Siva Gangai</t>
  </si>
  <si>
    <t>Tanjavur</t>
  </si>
  <si>
    <t>Theni</t>
  </si>
  <si>
    <t>Tirunelveli</t>
  </si>
  <si>
    <t>Tirupur</t>
  </si>
  <si>
    <t>Tiruvallur</t>
  </si>
  <si>
    <t>Tiruvannamalai</t>
  </si>
  <si>
    <t>Tuticurion</t>
  </si>
  <si>
    <t>Villupuram</t>
  </si>
  <si>
    <t>Virudhu nagar</t>
  </si>
  <si>
    <t>Push cart with top with vessels for tiffen shop</t>
  </si>
  <si>
    <t>Row Labels</t>
  </si>
  <si>
    <t>OLD Label</t>
  </si>
  <si>
    <t>New Label</t>
  </si>
  <si>
    <t xml:space="preserve"> tiffen vessels </t>
  </si>
  <si>
    <t>SEWEING MACHINE</t>
  </si>
  <si>
    <t>Financial assistance for Business</t>
  </si>
  <si>
    <t>DESK TOP</t>
  </si>
  <si>
    <t>Desktop COMPUTER</t>
  </si>
  <si>
    <t xml:space="preserve">Desktop COMPUTER </t>
  </si>
  <si>
    <t>Financial assistance for education</t>
  </si>
  <si>
    <t>Financial assistance for hospital expenditure</t>
  </si>
  <si>
    <t>FINANCIAL ASSISTANCE FOR LIVING</t>
  </si>
  <si>
    <t>OLD AGE FINANCIAL ASSISTANCE</t>
  </si>
  <si>
    <t>Sewing machine</t>
  </si>
  <si>
    <t xml:space="preserve">Sewing machine </t>
  </si>
  <si>
    <t>Grand Total</t>
  </si>
  <si>
    <t>Push cart</t>
  </si>
  <si>
    <t>Powered Sewing machine</t>
  </si>
  <si>
    <t>Powered sewing machine</t>
  </si>
  <si>
    <t>BICYCLE-GIRLS</t>
  </si>
  <si>
    <t>635222323529</t>
  </si>
  <si>
    <t>434392272987</t>
  </si>
  <si>
    <t>973836664609</t>
  </si>
  <si>
    <t>449098024638</t>
  </si>
  <si>
    <t>764688868983</t>
  </si>
  <si>
    <t>760052514800</t>
  </si>
  <si>
    <t>395781006665</t>
  </si>
  <si>
    <t>800448003666</t>
  </si>
  <si>
    <t>562076611303</t>
  </si>
  <si>
    <t>524637880584</t>
  </si>
  <si>
    <t>302321429332</t>
  </si>
  <si>
    <t>564448829696</t>
  </si>
  <si>
    <t>220068404109</t>
  </si>
  <si>
    <t>295670563323</t>
  </si>
  <si>
    <t>786409919582</t>
  </si>
  <si>
    <t>456362639559</t>
  </si>
  <si>
    <t>796453307665</t>
  </si>
  <si>
    <t>210143269295</t>
  </si>
  <si>
    <t>221066218494</t>
  </si>
  <si>
    <t>xxxxxxxx3152</t>
  </si>
  <si>
    <t>422909596983</t>
  </si>
  <si>
    <t>717623751213</t>
  </si>
  <si>
    <t>340228956828</t>
  </si>
  <si>
    <t>388247126683</t>
  </si>
  <si>
    <t>530831113394</t>
  </si>
  <si>
    <t>32298524 3133</t>
  </si>
  <si>
    <t>369916702793</t>
  </si>
  <si>
    <t>73002466 3666</t>
  </si>
  <si>
    <t>677628039887</t>
  </si>
  <si>
    <t>R.Mageswari</t>
  </si>
  <si>
    <t>No</t>
  </si>
  <si>
    <t>Push cart with top + vessels for tiffen shop</t>
  </si>
  <si>
    <t>Ravindran</t>
  </si>
  <si>
    <t>Balaji</t>
  </si>
  <si>
    <t>Iron Box</t>
  </si>
  <si>
    <t>Monica</t>
  </si>
  <si>
    <t>Vijayalakshmi</t>
  </si>
  <si>
    <t>R.Vedhavalli</t>
  </si>
  <si>
    <t>Aiyammal</t>
  </si>
  <si>
    <t>Manimekalai</t>
  </si>
  <si>
    <t>Swetha</t>
  </si>
  <si>
    <t>S.Jeyalakshmi</t>
  </si>
  <si>
    <t>Yes</t>
  </si>
  <si>
    <t>S.Jegan</t>
  </si>
  <si>
    <t>Farzana Begam</t>
  </si>
  <si>
    <t>Vazim Akram</t>
  </si>
  <si>
    <t>Kitchen Utensils</t>
  </si>
  <si>
    <t>T.Mohan</t>
  </si>
  <si>
    <t>Xerox Machine</t>
  </si>
  <si>
    <t>Yogeswari</t>
  </si>
  <si>
    <t>S.Shobhika</t>
  </si>
  <si>
    <t>Sewing Machine-Overlock</t>
  </si>
  <si>
    <t>E.Sankar</t>
  </si>
  <si>
    <t>R.mary</t>
  </si>
  <si>
    <t>Push Cart</t>
  </si>
  <si>
    <t>T.Kishor</t>
  </si>
  <si>
    <t>D.Saraswathi</t>
  </si>
  <si>
    <t>Push cart with top+Iron Box</t>
  </si>
  <si>
    <t>T.Chitra</t>
  </si>
  <si>
    <t>N.Mohanavalli</t>
  </si>
  <si>
    <t>M.Karpagavalli</t>
  </si>
  <si>
    <t>Cooking stove+Utensils full set</t>
  </si>
  <si>
    <t>M.Paramasivam</t>
  </si>
  <si>
    <t>Pushcart+Utensils for Tiffen Shop</t>
  </si>
  <si>
    <t>M.Tamilselvan</t>
  </si>
  <si>
    <t>S.B.Padmanaban</t>
  </si>
  <si>
    <t>K.Suguna</t>
  </si>
  <si>
    <t>C.Appadurai</t>
  </si>
  <si>
    <t>Usha</t>
  </si>
  <si>
    <t>Handicapped (Yes / No)</t>
  </si>
  <si>
    <t>Category</t>
  </si>
  <si>
    <t>Selection Status
Yes / No</t>
  </si>
  <si>
    <t>Token No.</t>
  </si>
  <si>
    <t>Note</t>
  </si>
  <si>
    <t>713332761286</t>
  </si>
  <si>
    <t>436605168090</t>
  </si>
  <si>
    <t>S.kasthuri</t>
  </si>
  <si>
    <t>450643660295</t>
  </si>
  <si>
    <t>G.Malliga</t>
  </si>
  <si>
    <t>Instant Grinder</t>
  </si>
  <si>
    <t>879364316272</t>
  </si>
  <si>
    <t>H.Chamundiswari</t>
  </si>
  <si>
    <t>696977223406</t>
  </si>
  <si>
    <t>M.Kalaiselvi</t>
  </si>
  <si>
    <t>677702292649</t>
  </si>
  <si>
    <t>G.Nagarajan</t>
  </si>
  <si>
    <t>Drilling M/c-Carpentar</t>
  </si>
  <si>
    <t>322913306811</t>
  </si>
  <si>
    <t>N.Divya</t>
  </si>
  <si>
    <t>463125402150</t>
  </si>
  <si>
    <t>T,Rupa</t>
  </si>
  <si>
    <t>Hand held computer</t>
  </si>
  <si>
    <t>548869193438</t>
  </si>
  <si>
    <t>R.Kalaiselvi</t>
  </si>
  <si>
    <t>823136603309</t>
  </si>
  <si>
    <t>R.Bavani</t>
  </si>
  <si>
    <t>888719278557</t>
  </si>
  <si>
    <t>Priyanka</t>
  </si>
  <si>
    <t>520808722107</t>
  </si>
  <si>
    <t>R.Veerasamy</t>
  </si>
  <si>
    <t>891013780067</t>
  </si>
  <si>
    <t>412953408724</t>
  </si>
  <si>
    <t>A.Meera</t>
  </si>
  <si>
    <t>Sewing machine-Powered</t>
  </si>
  <si>
    <t>542060486341</t>
  </si>
  <si>
    <t>B.Amudha</t>
  </si>
  <si>
    <t>Television set</t>
  </si>
  <si>
    <t>293198463247</t>
  </si>
  <si>
    <t>D.Vanitha</t>
  </si>
  <si>
    <t>881506405582</t>
  </si>
  <si>
    <t>S.Subaitha</t>
  </si>
  <si>
    <t>Steel Cupboard / Washing M/c</t>
  </si>
  <si>
    <t>367967752112</t>
  </si>
  <si>
    <t>B.Rajeswari</t>
  </si>
  <si>
    <t>460571739443</t>
  </si>
  <si>
    <t>M.Anitha</t>
  </si>
  <si>
    <t>601860584332</t>
  </si>
  <si>
    <t>Kanmani</t>
  </si>
  <si>
    <t>373433156705</t>
  </si>
  <si>
    <t>A.Masthani</t>
  </si>
  <si>
    <t>948929106523</t>
  </si>
  <si>
    <t>A.M.Hajeera Parveen</t>
  </si>
  <si>
    <t>495807043410</t>
  </si>
  <si>
    <t>R.Vimala</t>
  </si>
  <si>
    <t>334537248695</t>
  </si>
  <si>
    <t>V.Pavithra</t>
  </si>
  <si>
    <t>995393883471</t>
  </si>
  <si>
    <t>Rekha</t>
  </si>
  <si>
    <t>339091271434</t>
  </si>
  <si>
    <t>Maheswari</t>
  </si>
  <si>
    <t>338085339209</t>
  </si>
  <si>
    <t>Hazeena Begam</t>
  </si>
  <si>
    <t>306222671949</t>
  </si>
  <si>
    <t>S.Saraswathi</t>
  </si>
  <si>
    <t>333299418223</t>
  </si>
  <si>
    <t>D.Kavitha</t>
  </si>
  <si>
    <t>331092197092</t>
  </si>
  <si>
    <t>V.Vijayalakshmi</t>
  </si>
  <si>
    <t>779199698348</t>
  </si>
  <si>
    <t>Thilagam</t>
  </si>
  <si>
    <t>777848684196</t>
  </si>
  <si>
    <t>N.Jeevitha</t>
  </si>
  <si>
    <t xml:space="preserve">Steel Cupboard </t>
  </si>
  <si>
    <t>970713636735</t>
  </si>
  <si>
    <t>S.Sridevi</t>
  </si>
  <si>
    <t>Steel Cupboard</t>
  </si>
  <si>
    <t>718319762497</t>
  </si>
  <si>
    <t>R.Thangamani</t>
  </si>
  <si>
    <t>Mixie</t>
  </si>
  <si>
    <t>945476268985</t>
  </si>
  <si>
    <t>Nithya</t>
  </si>
  <si>
    <t>272095195957</t>
  </si>
  <si>
    <t>M.Aysha</t>
  </si>
  <si>
    <t>Ceiling Fan</t>
  </si>
  <si>
    <t>710357939765</t>
  </si>
  <si>
    <t>S.Annapoorani</t>
  </si>
  <si>
    <t>290498681403</t>
  </si>
  <si>
    <t>Selvakumari</t>
  </si>
  <si>
    <t>812715581841</t>
  </si>
  <si>
    <t>R.Babu</t>
  </si>
  <si>
    <t>364510021158</t>
  </si>
  <si>
    <t>V.Kabali</t>
  </si>
  <si>
    <t>865454742937</t>
  </si>
  <si>
    <t>S.Mohandass</t>
  </si>
  <si>
    <t>XXXXXXX7367</t>
  </si>
  <si>
    <t>B,Munna</t>
  </si>
  <si>
    <t>Steel cupboard</t>
  </si>
  <si>
    <t>480891644379</t>
  </si>
  <si>
    <t>A.Salim Basha</t>
  </si>
  <si>
    <t>690070742295</t>
  </si>
  <si>
    <t>E,Harikrishnan</t>
  </si>
  <si>
    <t>Laptop+Printer</t>
  </si>
  <si>
    <t>702990331041</t>
  </si>
  <si>
    <t>C.Selvam</t>
  </si>
  <si>
    <t>Utensils for tiffen shop</t>
  </si>
  <si>
    <t>Pachaiammal</t>
  </si>
  <si>
    <t>283325562733</t>
  </si>
  <si>
    <t>277209779950</t>
  </si>
  <si>
    <t>Xavier Simon Raj</t>
  </si>
  <si>
    <t>Handicapped scooter / sewing machine</t>
  </si>
  <si>
    <t>965904071606</t>
  </si>
  <si>
    <t>Pachaiappan</t>
  </si>
  <si>
    <t>292687154899</t>
  </si>
  <si>
    <t>Chandrasekaran</t>
  </si>
  <si>
    <t>464543312545</t>
  </si>
  <si>
    <t>Durai</t>
  </si>
  <si>
    <t>Handicapped Tricycle</t>
  </si>
  <si>
    <t>977051936477</t>
  </si>
  <si>
    <t>B.Malliga</t>
  </si>
  <si>
    <t>Bunk Shop</t>
  </si>
  <si>
    <t>879371278928</t>
  </si>
  <si>
    <t>Pavithra</t>
  </si>
  <si>
    <t>711829559798</t>
  </si>
  <si>
    <t>Vellachi</t>
  </si>
  <si>
    <t>993703756660</t>
  </si>
  <si>
    <t>Keniammal</t>
  </si>
  <si>
    <t>747499896955</t>
  </si>
  <si>
    <t>R.Padmanaban</t>
  </si>
  <si>
    <t>329215511091</t>
  </si>
  <si>
    <t>Saroja</t>
  </si>
  <si>
    <t>847289995190</t>
  </si>
  <si>
    <t>Pannerselvam</t>
  </si>
  <si>
    <t>878214506994</t>
  </si>
  <si>
    <t>971654298375</t>
  </si>
  <si>
    <t>Alamelu</t>
  </si>
  <si>
    <t>Utnsils for Idli shop</t>
  </si>
  <si>
    <t>366103434819</t>
  </si>
  <si>
    <t>Chitra</t>
  </si>
  <si>
    <t>Sewing machine Powered</t>
  </si>
  <si>
    <t>943466723427</t>
  </si>
  <si>
    <t>Venkatesan</t>
  </si>
  <si>
    <t>452359893697</t>
  </si>
  <si>
    <t>Manivel</t>
  </si>
  <si>
    <t>990606244377</t>
  </si>
  <si>
    <t>342865736117</t>
  </si>
  <si>
    <t>D.Elumalai</t>
  </si>
  <si>
    <t>Refrigerator</t>
  </si>
  <si>
    <t>403112547116</t>
  </si>
  <si>
    <t>M.Thasin</t>
  </si>
  <si>
    <t>821395866882</t>
  </si>
  <si>
    <t>Rajammal Dharuman</t>
  </si>
  <si>
    <t>689871015757</t>
  </si>
  <si>
    <t>J.Devarajan</t>
  </si>
  <si>
    <t>561266551574</t>
  </si>
  <si>
    <t>Govindammal</t>
  </si>
  <si>
    <t>Washing Machinw</t>
  </si>
  <si>
    <t>882597656810</t>
  </si>
  <si>
    <t>P.Dinakaran</t>
  </si>
  <si>
    <t>Utensils for tiffen shop+Gas stove</t>
  </si>
  <si>
    <t>659537077211</t>
  </si>
  <si>
    <t>Padma</t>
  </si>
  <si>
    <t>795095137595</t>
  </si>
  <si>
    <t>R,Naresh</t>
  </si>
  <si>
    <t>XXXXXXXXXXX</t>
  </si>
  <si>
    <t>Rani</t>
  </si>
  <si>
    <t>Utensils for Tiffen shop</t>
  </si>
  <si>
    <t>851396959977</t>
  </si>
  <si>
    <t>N.Kalaiselvi</t>
  </si>
  <si>
    <t>216112989789</t>
  </si>
  <si>
    <t>Nirmala</t>
  </si>
  <si>
    <t>731239404009</t>
  </si>
  <si>
    <t>J.Reena</t>
  </si>
  <si>
    <t>925916745403</t>
  </si>
  <si>
    <t>S.Thenmozi</t>
  </si>
  <si>
    <t>849052222256</t>
  </si>
  <si>
    <t>Gnanam</t>
  </si>
  <si>
    <t>445706283362</t>
  </si>
  <si>
    <t>C.Padma</t>
  </si>
  <si>
    <t>Instant grinder</t>
  </si>
  <si>
    <t>988283059697</t>
  </si>
  <si>
    <t>M.Vijaya</t>
  </si>
  <si>
    <t>709658565368</t>
  </si>
  <si>
    <t>S.Prema</t>
  </si>
  <si>
    <t>572986788238</t>
  </si>
  <si>
    <t>V.lakshmi</t>
  </si>
  <si>
    <t>810493816916</t>
  </si>
  <si>
    <t>756770179846</t>
  </si>
  <si>
    <t>S.Manjula</t>
  </si>
  <si>
    <t>612004074351</t>
  </si>
  <si>
    <t>K.Magesh</t>
  </si>
  <si>
    <t>764595052666</t>
  </si>
  <si>
    <t>G.kuppusamy</t>
  </si>
  <si>
    <t>266025208210</t>
  </si>
  <si>
    <t>R.Meena</t>
  </si>
  <si>
    <t>825710563396</t>
  </si>
  <si>
    <t>A.ravi</t>
  </si>
  <si>
    <t>462448726464</t>
  </si>
  <si>
    <t>J.Anbu</t>
  </si>
  <si>
    <t>309068359675</t>
  </si>
  <si>
    <t>R.Revathy</t>
  </si>
  <si>
    <t>utensils for tiffen shop</t>
  </si>
  <si>
    <t>677222059861</t>
  </si>
  <si>
    <t>706503665090</t>
  </si>
  <si>
    <t>V.Raghu</t>
  </si>
  <si>
    <t>915769117294</t>
  </si>
  <si>
    <t>M.Indhirani</t>
  </si>
  <si>
    <t>329060334840</t>
  </si>
  <si>
    <t>S.Vijayalakshmi</t>
  </si>
  <si>
    <t>435874226485</t>
  </si>
  <si>
    <t>K.Amudha</t>
  </si>
  <si>
    <t>628557005234</t>
  </si>
  <si>
    <t>K.Saradha</t>
  </si>
  <si>
    <t>553963063094</t>
  </si>
  <si>
    <t>G.Anand</t>
  </si>
  <si>
    <t>725548788077</t>
  </si>
  <si>
    <t>R.Nandhini</t>
  </si>
  <si>
    <t>368439686420</t>
  </si>
  <si>
    <t>Valliyammal</t>
  </si>
  <si>
    <t>333761409128</t>
  </si>
  <si>
    <t>Deepa Dharanikumar</t>
  </si>
  <si>
    <t>714212738944</t>
  </si>
  <si>
    <t>P.Rajesh</t>
  </si>
  <si>
    <t>912270484214</t>
  </si>
  <si>
    <t>T.Rameshvaran</t>
  </si>
  <si>
    <t>535793684727</t>
  </si>
  <si>
    <t>R.Nirmala</t>
  </si>
  <si>
    <t>855396223869</t>
  </si>
  <si>
    <t>S.Padma</t>
  </si>
  <si>
    <t>282573893115</t>
  </si>
  <si>
    <t>R.Balaiya</t>
  </si>
  <si>
    <t>844932474553</t>
  </si>
  <si>
    <t>M.Valliyammal</t>
  </si>
  <si>
    <t>682682624539</t>
  </si>
  <si>
    <t>N.Ravi</t>
  </si>
  <si>
    <t>515180165794</t>
  </si>
  <si>
    <t>G.Meenatchi</t>
  </si>
  <si>
    <t>208262165167</t>
  </si>
  <si>
    <t>R.Ajithkumar</t>
  </si>
  <si>
    <t>336900180769</t>
  </si>
  <si>
    <t>R.Sachin</t>
  </si>
  <si>
    <t>Juice Mixie</t>
  </si>
  <si>
    <t>446966840887</t>
  </si>
  <si>
    <t>H.Saravanan</t>
  </si>
  <si>
    <t>718838550396</t>
  </si>
  <si>
    <t>V.Rajendran</t>
  </si>
  <si>
    <t>377419679773</t>
  </si>
  <si>
    <t>P.Sadasivam</t>
  </si>
  <si>
    <t>675414691881</t>
  </si>
  <si>
    <t>E.Rosy</t>
  </si>
  <si>
    <t>958651581066</t>
  </si>
  <si>
    <t>Amulraj</t>
  </si>
  <si>
    <t>914025044633</t>
  </si>
  <si>
    <t>K.Vani</t>
  </si>
  <si>
    <t>260495521535</t>
  </si>
  <si>
    <t>M.Pappurani</t>
  </si>
  <si>
    <t>886850706247</t>
  </si>
  <si>
    <t>M.Thangaraj</t>
  </si>
  <si>
    <t>499874590885</t>
  </si>
  <si>
    <t>R.Premabai</t>
  </si>
  <si>
    <t>442183852309</t>
  </si>
  <si>
    <t>M.Vijayabai</t>
  </si>
  <si>
    <t>973599141304</t>
  </si>
  <si>
    <t>M.Jayagandhi</t>
  </si>
  <si>
    <t>796543208657</t>
  </si>
  <si>
    <t>R.Pandu</t>
  </si>
  <si>
    <t>210336348802</t>
  </si>
  <si>
    <t>K.Ravi</t>
  </si>
  <si>
    <t>620334777462</t>
  </si>
  <si>
    <t>V.Murugan</t>
  </si>
  <si>
    <t>436395733485</t>
  </si>
  <si>
    <t>P.Rathinam</t>
  </si>
  <si>
    <t>Washing Machine</t>
  </si>
  <si>
    <t>471571664758</t>
  </si>
  <si>
    <t>M.Govindan</t>
  </si>
  <si>
    <t>555240106926</t>
  </si>
  <si>
    <t>M.Eswar Rao</t>
  </si>
  <si>
    <t>955805760634</t>
  </si>
  <si>
    <t>Ashwini</t>
  </si>
  <si>
    <t>Sewing Machine / Refrigirator</t>
  </si>
  <si>
    <t>445791873463</t>
  </si>
  <si>
    <t>S.J.Sankar</t>
  </si>
  <si>
    <t>438660657425</t>
  </si>
  <si>
    <t>M.Varalakshmi</t>
  </si>
  <si>
    <t>Preethi Mixie &amp; Refrigerator</t>
  </si>
  <si>
    <t>A.Ulagaraj</t>
  </si>
  <si>
    <t>479418207035</t>
  </si>
  <si>
    <t>U.jagadeesan</t>
  </si>
  <si>
    <t>Gas stove</t>
  </si>
  <si>
    <t>D.Sundara Rao</t>
  </si>
  <si>
    <t>424269430278</t>
  </si>
  <si>
    <t>D.Santhi</t>
  </si>
  <si>
    <t>601524916885</t>
  </si>
  <si>
    <t>K.Kumar</t>
  </si>
  <si>
    <t>yes</t>
  </si>
  <si>
    <t>380329183446</t>
  </si>
  <si>
    <t>Poongodi</t>
  </si>
  <si>
    <t>860164491700</t>
  </si>
  <si>
    <t>381442025708</t>
  </si>
  <si>
    <t>D.Kumari</t>
  </si>
  <si>
    <t>951667194410</t>
  </si>
  <si>
    <t>K.Krishna Deepa</t>
  </si>
  <si>
    <t>642137894966</t>
  </si>
  <si>
    <t>S.Erlin mary</t>
  </si>
  <si>
    <t>483723557168</t>
  </si>
  <si>
    <t>K.Chitra</t>
  </si>
  <si>
    <t>425276698988</t>
  </si>
  <si>
    <t>A.Gnanasekaran</t>
  </si>
  <si>
    <t>Computer / Sewing Machine</t>
  </si>
  <si>
    <t>776830587242</t>
  </si>
  <si>
    <t>K.Padmanaban</t>
  </si>
  <si>
    <t>834196578704</t>
  </si>
  <si>
    <t>G.Sivakami</t>
  </si>
  <si>
    <t>249401096230</t>
  </si>
  <si>
    <t>402723579581</t>
  </si>
  <si>
    <t>567941771642</t>
  </si>
  <si>
    <t>K.Devi</t>
  </si>
  <si>
    <t>364273781685</t>
  </si>
  <si>
    <t>Tamilselvi</t>
  </si>
  <si>
    <t>601696376044</t>
  </si>
  <si>
    <t>K.Kalaiyarasan</t>
  </si>
  <si>
    <t>448170474258</t>
  </si>
  <si>
    <t>V.Ajithkumar</t>
  </si>
  <si>
    <t>514061549195</t>
  </si>
  <si>
    <t>V.Bharathi</t>
  </si>
  <si>
    <t>740102556346</t>
  </si>
  <si>
    <t>M.Rajini</t>
  </si>
  <si>
    <t>254069969791</t>
  </si>
  <si>
    <t>M.Kalainidhi</t>
  </si>
  <si>
    <t>948795275911</t>
  </si>
  <si>
    <t>M.Arumugam</t>
  </si>
  <si>
    <t>556297920787</t>
  </si>
  <si>
    <t>Rajeswari</t>
  </si>
  <si>
    <t>835723688898</t>
  </si>
  <si>
    <t>547324596541</t>
  </si>
  <si>
    <t>Bujjammal</t>
  </si>
  <si>
    <t>M.Thamilarasi</t>
  </si>
  <si>
    <t>470332363535</t>
  </si>
  <si>
    <t>Nafees Gani</t>
  </si>
  <si>
    <t>403186757358</t>
  </si>
  <si>
    <t>V.Ramesh</t>
  </si>
  <si>
    <t>382897263277</t>
  </si>
  <si>
    <t>S.Munusamy</t>
  </si>
  <si>
    <t>778271380475</t>
  </si>
  <si>
    <t>A.Palani</t>
  </si>
  <si>
    <t>730513872776</t>
  </si>
  <si>
    <t>P.Jothi</t>
  </si>
  <si>
    <t>627580302704</t>
  </si>
  <si>
    <t>k.Yuvarani</t>
  </si>
  <si>
    <t>666034547350</t>
  </si>
  <si>
    <t>P.Philomina</t>
  </si>
  <si>
    <t>862813434580</t>
  </si>
  <si>
    <t>K.Jamuna</t>
  </si>
  <si>
    <t>268040246386</t>
  </si>
  <si>
    <t>v.Indira</t>
  </si>
  <si>
    <t>729278480273</t>
  </si>
  <si>
    <t>K.Vagitha</t>
  </si>
  <si>
    <t>552503673621</t>
  </si>
  <si>
    <t>B.Sriganesh</t>
  </si>
  <si>
    <t>220875596499</t>
  </si>
  <si>
    <t>C.Savithri</t>
  </si>
  <si>
    <t>394170693904</t>
  </si>
  <si>
    <t>M.Vaitheeswaran</t>
  </si>
  <si>
    <t>571737472296</t>
  </si>
  <si>
    <t>B.Jansi</t>
  </si>
  <si>
    <t>470232750237</t>
  </si>
  <si>
    <t>R.Deepa</t>
  </si>
  <si>
    <t>417230211291</t>
  </si>
  <si>
    <t>B.Dillibabu</t>
  </si>
  <si>
    <t>Instant Grinder / Sewing machine</t>
  </si>
  <si>
    <t>D.Lakshmi</t>
  </si>
  <si>
    <t>855621919589</t>
  </si>
  <si>
    <t>C.Kuppusamy</t>
  </si>
  <si>
    <t>501014088889</t>
  </si>
  <si>
    <t>P.Venkatesan</t>
  </si>
  <si>
    <t>778059688757</t>
  </si>
  <si>
    <t>S.Amsa</t>
  </si>
  <si>
    <t>860383071859</t>
  </si>
  <si>
    <t>S.Thirunavikarasu</t>
  </si>
  <si>
    <t>708563991063</t>
  </si>
  <si>
    <t>K.Geetha</t>
  </si>
  <si>
    <t>966083358612</t>
  </si>
  <si>
    <t>J.Thenmozi</t>
  </si>
  <si>
    <t>919368437237</t>
  </si>
  <si>
    <t>kasthuri</t>
  </si>
  <si>
    <t>Washing Machine &amp; Sewing machine</t>
  </si>
  <si>
    <t>570904074166</t>
  </si>
  <si>
    <t>D.Vinayaka selvi</t>
  </si>
  <si>
    <t>428264178723</t>
  </si>
  <si>
    <t>P.Uma</t>
  </si>
  <si>
    <t>772850384224</t>
  </si>
  <si>
    <t>S.Pratap</t>
  </si>
  <si>
    <t>418144197017</t>
  </si>
  <si>
    <t>P.Kumaresan</t>
  </si>
  <si>
    <t>843179128007</t>
  </si>
  <si>
    <t>M.Kanniappan</t>
  </si>
  <si>
    <t>Washing machine</t>
  </si>
  <si>
    <t>219773313107</t>
  </si>
  <si>
    <t>M.Jothi</t>
  </si>
  <si>
    <t>249198401093</t>
  </si>
  <si>
    <t>V.Mohana</t>
  </si>
  <si>
    <t>467106527702</t>
  </si>
  <si>
    <t>V.Prakasam</t>
  </si>
  <si>
    <t>Television set &amp; grinder</t>
  </si>
  <si>
    <t>829514602158</t>
  </si>
  <si>
    <t>Mixie &amp;Grinder</t>
  </si>
  <si>
    <t>836037251224</t>
  </si>
  <si>
    <t>M.Manikandan</t>
  </si>
  <si>
    <t>Washing Machine &amp; Grinder</t>
  </si>
  <si>
    <t>975734201840</t>
  </si>
  <si>
    <t>V.Nagaraj</t>
  </si>
  <si>
    <t>Television set &amp; Washing machine</t>
  </si>
  <si>
    <t>384681296268</t>
  </si>
  <si>
    <t>B.Rajalakshmi</t>
  </si>
  <si>
    <t>276527906507</t>
  </si>
  <si>
    <t>M.Prema</t>
  </si>
  <si>
    <t xml:space="preserve">Mixie </t>
  </si>
  <si>
    <t>623877329029</t>
  </si>
  <si>
    <t>B.Revathi</t>
  </si>
  <si>
    <t>954946534374</t>
  </si>
  <si>
    <t>S.Venkatesan</t>
  </si>
  <si>
    <t>B.Kalaiselvan</t>
  </si>
  <si>
    <t>724492453085</t>
  </si>
  <si>
    <t>R.Malathi</t>
  </si>
  <si>
    <t>785513758864</t>
  </si>
  <si>
    <t>B.Hari</t>
  </si>
  <si>
    <t>438836193600</t>
  </si>
  <si>
    <t>Seematti</t>
  </si>
  <si>
    <t>655200867163</t>
  </si>
  <si>
    <t>V.Manokar</t>
  </si>
  <si>
    <t>859381583178</t>
  </si>
  <si>
    <t>P.Lavanya</t>
  </si>
  <si>
    <t>897500258331</t>
  </si>
  <si>
    <t>K.Sridhar</t>
  </si>
  <si>
    <t>J.Stallin</t>
  </si>
  <si>
    <t>878896734778</t>
  </si>
  <si>
    <t>K.Muniyandi</t>
  </si>
  <si>
    <t>laptop</t>
  </si>
  <si>
    <t>836846932249</t>
  </si>
  <si>
    <t>D.Raja</t>
  </si>
  <si>
    <t>866434585998</t>
  </si>
  <si>
    <t>907626705621</t>
  </si>
  <si>
    <t>B.Karthikeyan</t>
  </si>
  <si>
    <t>Push cart+Utensils for Tiffen shop</t>
  </si>
  <si>
    <t>777963115007</t>
  </si>
  <si>
    <t>Roseline Mary</t>
  </si>
  <si>
    <t>995557700182</t>
  </si>
  <si>
    <t>S.K.Nagadoss</t>
  </si>
  <si>
    <t>499609635115</t>
  </si>
  <si>
    <t>K.Chandran</t>
  </si>
  <si>
    <t>990150821640</t>
  </si>
  <si>
    <t>M.Neelavathi</t>
  </si>
  <si>
    <t>879206685516</t>
  </si>
  <si>
    <t>R.Vidhya</t>
  </si>
  <si>
    <t>934017305143</t>
  </si>
  <si>
    <t>P.Durairaj</t>
  </si>
  <si>
    <t>302243485645</t>
  </si>
  <si>
    <t>K.Lakshmi</t>
  </si>
  <si>
    <t>P.Karthick</t>
  </si>
  <si>
    <t>Adhilakshmi</t>
  </si>
  <si>
    <t>439895517584</t>
  </si>
  <si>
    <t>D.Vijayalakshmi</t>
  </si>
  <si>
    <t>Printer with Scanner</t>
  </si>
  <si>
    <t>831945992265</t>
  </si>
  <si>
    <t>E.Anjalai</t>
  </si>
  <si>
    <t>511328486216</t>
  </si>
  <si>
    <t>S.Sebastian</t>
  </si>
  <si>
    <t>Bicycle-Adult</t>
  </si>
  <si>
    <t>983249929972</t>
  </si>
  <si>
    <t>P.Kumar</t>
  </si>
  <si>
    <t>859948982449</t>
  </si>
  <si>
    <t>K.Parameswari</t>
  </si>
  <si>
    <t>759152752272</t>
  </si>
  <si>
    <t>K.Thanikachalam</t>
  </si>
  <si>
    <t>971899282087</t>
  </si>
  <si>
    <t>S.Gopi</t>
  </si>
  <si>
    <t>420962526216</t>
  </si>
  <si>
    <t>Mohammed Arif</t>
  </si>
  <si>
    <t>229114526812</t>
  </si>
  <si>
    <t>A.venkatesan</t>
  </si>
  <si>
    <t>723229194822</t>
  </si>
  <si>
    <t>783557305247</t>
  </si>
  <si>
    <t>U.Nagoorma</t>
  </si>
  <si>
    <t>907846480886</t>
  </si>
  <si>
    <t>M.Niranjana</t>
  </si>
  <si>
    <t>385646243587</t>
  </si>
  <si>
    <t>N.Bharathy</t>
  </si>
  <si>
    <t>380311286863</t>
  </si>
  <si>
    <t>K.Devandiran</t>
  </si>
  <si>
    <t>539385868842</t>
  </si>
  <si>
    <t>Dinesh Kumar</t>
  </si>
  <si>
    <t>987981470247</t>
  </si>
  <si>
    <t>R.Velraj</t>
  </si>
  <si>
    <t>Tri cycle</t>
  </si>
  <si>
    <t>384863756489</t>
  </si>
  <si>
    <t>M.Malarkodi</t>
  </si>
  <si>
    <t>990188816434</t>
  </si>
  <si>
    <t>E.Jeyalakshmi</t>
  </si>
  <si>
    <t>304910282036</t>
  </si>
  <si>
    <t>P.Ajithkumar</t>
  </si>
  <si>
    <t>223269977238</t>
  </si>
  <si>
    <t>V.Xaviour</t>
  </si>
  <si>
    <t>AC Mechanic Tool Kit</t>
  </si>
  <si>
    <t>691993010771</t>
  </si>
  <si>
    <t>G.Sangita</t>
  </si>
  <si>
    <t>631382030761</t>
  </si>
  <si>
    <t>P.Pushparaj</t>
  </si>
  <si>
    <t>624831381727</t>
  </si>
  <si>
    <t>Krishnaveni</t>
  </si>
  <si>
    <t>312961836269</t>
  </si>
  <si>
    <t>S.Kokila</t>
  </si>
  <si>
    <t>push cart+Utensils for Tiffen shop</t>
  </si>
  <si>
    <t>V.Sampath</t>
  </si>
  <si>
    <t>TVS 50 XL</t>
  </si>
  <si>
    <t>259358367697</t>
  </si>
  <si>
    <t>M.Pechimuthu</t>
  </si>
  <si>
    <t>R.Jeya</t>
  </si>
  <si>
    <t>827595407230</t>
  </si>
  <si>
    <t>Vasanthi</t>
  </si>
  <si>
    <t>242234723619</t>
  </si>
  <si>
    <t>H.Veeramuthu</t>
  </si>
  <si>
    <t>Fishing net</t>
  </si>
  <si>
    <t>954386190136</t>
  </si>
  <si>
    <t>T.Pachaiammal</t>
  </si>
  <si>
    <t>K.R.Venkatesah</t>
  </si>
  <si>
    <t>459330740052</t>
  </si>
  <si>
    <t>E.Ganga</t>
  </si>
  <si>
    <t>HP Printer</t>
  </si>
  <si>
    <t>A.Thiagarajan</t>
  </si>
  <si>
    <t>466342238149</t>
  </si>
  <si>
    <t>A.Narayanammal</t>
  </si>
  <si>
    <t>259119761027</t>
  </si>
  <si>
    <t>R.Lakshmnan</t>
  </si>
  <si>
    <t>602450951354</t>
  </si>
  <si>
    <t>T.Anand</t>
  </si>
  <si>
    <t>718319049966</t>
  </si>
  <si>
    <t>K.Rajendran</t>
  </si>
  <si>
    <t>Tea can + materials</t>
  </si>
  <si>
    <t>384987834350</t>
  </si>
  <si>
    <t>R.Lakshmi</t>
  </si>
  <si>
    <t>935080119423</t>
  </si>
  <si>
    <t>K.Saranraj</t>
  </si>
  <si>
    <t>Androin Phone for Blind</t>
  </si>
  <si>
    <t>304884389371</t>
  </si>
  <si>
    <t>M.R.Yasmin</t>
  </si>
  <si>
    <t>Photo printer</t>
  </si>
  <si>
    <t>625909145649</t>
  </si>
  <si>
    <t>B.Pavithra</t>
  </si>
  <si>
    <t>330420564850</t>
  </si>
  <si>
    <t>B.Subramanian</t>
  </si>
  <si>
    <t>Grocery Materials for shop</t>
  </si>
  <si>
    <t>977504721949</t>
  </si>
  <si>
    <t>447344588461</t>
  </si>
  <si>
    <t>P.Devi</t>
  </si>
  <si>
    <t>392955603490</t>
  </si>
  <si>
    <t>R.Sathya</t>
  </si>
  <si>
    <t>758376203279</t>
  </si>
  <si>
    <t>R.Sangeetha</t>
  </si>
  <si>
    <t>A.Sankar</t>
  </si>
  <si>
    <t>Mini Generator Set</t>
  </si>
  <si>
    <t>512815536467</t>
  </si>
  <si>
    <t>R.Mariyammal</t>
  </si>
  <si>
    <t>Sewing machine - Overlock</t>
  </si>
  <si>
    <t>411997877614</t>
  </si>
  <si>
    <t>S.Selvi</t>
  </si>
  <si>
    <t>351201623307</t>
  </si>
  <si>
    <t>S.Lavanya</t>
  </si>
  <si>
    <t>443582854541</t>
  </si>
  <si>
    <t>M.Chitra</t>
  </si>
  <si>
    <t>346925185393</t>
  </si>
  <si>
    <t>S.Kalyani</t>
  </si>
  <si>
    <t>Push cart or Instant Grinder</t>
  </si>
  <si>
    <t>242052742770</t>
  </si>
  <si>
    <t>A.Velmurugan</t>
  </si>
  <si>
    <t>K.Seetha</t>
  </si>
  <si>
    <t>805374914664</t>
  </si>
  <si>
    <t>V.Venkat</t>
  </si>
  <si>
    <t>584578663529</t>
  </si>
  <si>
    <t>G.Chammundi</t>
  </si>
  <si>
    <t>242265625537</t>
  </si>
  <si>
    <t>Poongothai</t>
  </si>
  <si>
    <t>673748164216</t>
  </si>
  <si>
    <t>K.Dinesh Kumar</t>
  </si>
  <si>
    <t>494824553084</t>
  </si>
  <si>
    <t>K.Priya</t>
  </si>
  <si>
    <t>477807056873</t>
  </si>
  <si>
    <t>S.Jansi</t>
  </si>
  <si>
    <t>891209915674</t>
  </si>
  <si>
    <t>M.Indhumathi</t>
  </si>
  <si>
    <t>674373796416</t>
  </si>
  <si>
    <t>S.Kalaiselvi</t>
  </si>
  <si>
    <t>344086249066</t>
  </si>
  <si>
    <t>Balamurugan</t>
  </si>
  <si>
    <t>Tea Shop materials</t>
  </si>
  <si>
    <t>895126444417</t>
  </si>
  <si>
    <t>Yokesh Raj</t>
  </si>
  <si>
    <t>690986300288</t>
  </si>
  <si>
    <t>J.Uthiramary</t>
  </si>
  <si>
    <t>Push cart Or Utensils for tiffen shop</t>
  </si>
  <si>
    <t>624496838531</t>
  </si>
  <si>
    <t>Maiarasu</t>
  </si>
  <si>
    <t>648078648988</t>
  </si>
  <si>
    <t>T.Kavitha</t>
  </si>
  <si>
    <t>717697259226</t>
  </si>
  <si>
    <t>K.S.Subash</t>
  </si>
  <si>
    <t>775143470067</t>
  </si>
  <si>
    <t>M.Ilakkiya</t>
  </si>
  <si>
    <t>305564105124</t>
  </si>
  <si>
    <t>Sathish</t>
  </si>
  <si>
    <t>318320371668</t>
  </si>
  <si>
    <t>Gajalakshmi (Destitute)</t>
  </si>
  <si>
    <t>929400582465</t>
  </si>
  <si>
    <t>M.Kumar</t>
  </si>
  <si>
    <t>Push cart + Utensils for Tiffen shop</t>
  </si>
  <si>
    <t>857062576175</t>
  </si>
  <si>
    <t>Abdul Hakeem</t>
  </si>
  <si>
    <t>592366268665</t>
  </si>
  <si>
    <t>H.Dilshad Begum</t>
  </si>
  <si>
    <t>230327005910</t>
  </si>
  <si>
    <t>M.Tamilarasi (Destitute)</t>
  </si>
  <si>
    <t>450572723238</t>
  </si>
  <si>
    <t>P.Jeyaraman</t>
  </si>
  <si>
    <t>263406143515</t>
  </si>
  <si>
    <t>K.Bhavani</t>
  </si>
  <si>
    <t>352181701336</t>
  </si>
  <si>
    <t>K.Babu</t>
  </si>
  <si>
    <t>222842530121</t>
  </si>
  <si>
    <t>S.Rani</t>
  </si>
  <si>
    <t>249094905596</t>
  </si>
  <si>
    <t>Sayeetha begam</t>
  </si>
  <si>
    <t>946399157975</t>
  </si>
  <si>
    <t>Taslima nasreen</t>
  </si>
  <si>
    <t>683352846719</t>
  </si>
  <si>
    <t>Ganeshkumar</t>
  </si>
  <si>
    <t>967747390148</t>
  </si>
  <si>
    <t>Raman</t>
  </si>
  <si>
    <t>Wet grinder-5Ltrs</t>
  </si>
  <si>
    <t>795822486650</t>
  </si>
  <si>
    <t>S.Pachaiammal</t>
  </si>
  <si>
    <t>771172420385</t>
  </si>
  <si>
    <t>M.R.Shabreen</t>
  </si>
  <si>
    <t>406579903383</t>
  </si>
  <si>
    <t>J.Devikala</t>
  </si>
  <si>
    <t>Laptop / Three wheeler Handicapped scooter</t>
  </si>
  <si>
    <t>Bujjammal (Ref App.No:217)</t>
  </si>
  <si>
    <t>776370129252</t>
  </si>
  <si>
    <t>Zareena Begam</t>
  </si>
  <si>
    <t>242588585407</t>
  </si>
  <si>
    <t>M.Venkatesan</t>
  </si>
  <si>
    <t>763359668061</t>
  </si>
  <si>
    <t>S.Komala</t>
  </si>
  <si>
    <t>Wet grinder</t>
  </si>
  <si>
    <t>853316115100</t>
  </si>
  <si>
    <t>Muniyammabai</t>
  </si>
  <si>
    <t>377264153044</t>
  </si>
  <si>
    <t>G.Durai</t>
  </si>
  <si>
    <t>693366409589</t>
  </si>
  <si>
    <t>R.Vijayalakshmi</t>
  </si>
  <si>
    <t>230101790844</t>
  </si>
  <si>
    <t>R.Meenatchi</t>
  </si>
  <si>
    <t>944752639542</t>
  </si>
  <si>
    <t>C.Vasantha</t>
  </si>
  <si>
    <t>772284370268</t>
  </si>
  <si>
    <t xml:space="preserve">S.Jeya </t>
  </si>
  <si>
    <t>408401223044</t>
  </si>
  <si>
    <t>V.Anurekha</t>
  </si>
  <si>
    <t>516696301543</t>
  </si>
  <si>
    <t>M.Munieswari</t>
  </si>
  <si>
    <t>700863833178</t>
  </si>
  <si>
    <t>R.Johnson</t>
  </si>
  <si>
    <t>Drilling M/c-Commander</t>
  </si>
  <si>
    <t>738591055617</t>
  </si>
  <si>
    <t>K.Tahjedeen</t>
  </si>
  <si>
    <t>423005368927</t>
  </si>
  <si>
    <t>P.Raja</t>
  </si>
  <si>
    <t>628611858419</t>
  </si>
  <si>
    <t>B.Meena</t>
  </si>
  <si>
    <t>299493547853</t>
  </si>
  <si>
    <t>Mohammed Bilal</t>
  </si>
  <si>
    <t>226683601394</t>
  </si>
  <si>
    <t>V.Shakila</t>
  </si>
  <si>
    <t>T.Mohan (Ref App No;38)</t>
  </si>
  <si>
    <t>447680364428</t>
  </si>
  <si>
    <t>V.Irulay</t>
  </si>
  <si>
    <t>326300174185</t>
  </si>
  <si>
    <t>M.selvam</t>
  </si>
  <si>
    <t>917746572275</t>
  </si>
  <si>
    <t>Lakshmi</t>
  </si>
  <si>
    <t>M.Devi</t>
  </si>
  <si>
    <t>862477219818</t>
  </si>
  <si>
    <t>S.Nataraj</t>
  </si>
  <si>
    <t>220284535212</t>
  </si>
  <si>
    <t>D.Venkatesan</t>
  </si>
  <si>
    <t>476615711170</t>
  </si>
  <si>
    <t>D.Kanjana</t>
  </si>
  <si>
    <t>A.D.R.Pandian</t>
  </si>
  <si>
    <t>504062165070</t>
  </si>
  <si>
    <t>Siraj</t>
  </si>
  <si>
    <t>623331419544</t>
  </si>
  <si>
    <t>Nijam</t>
  </si>
  <si>
    <t>918927000287</t>
  </si>
  <si>
    <t>Gopalakrishnan</t>
  </si>
  <si>
    <t>824904720051</t>
  </si>
  <si>
    <t>Eswari</t>
  </si>
  <si>
    <t>Utensils for iddly shop</t>
  </si>
  <si>
    <t>771889508492</t>
  </si>
  <si>
    <t>M.Muthu</t>
  </si>
  <si>
    <t>Scooty / Bicycle-Adult</t>
  </si>
  <si>
    <t>Menaka</t>
  </si>
  <si>
    <t>941485168366</t>
  </si>
  <si>
    <t>323442280309</t>
  </si>
  <si>
    <t>T.Mahendiran</t>
  </si>
  <si>
    <t>706393367871</t>
  </si>
  <si>
    <t>S.Yuvaraj</t>
  </si>
  <si>
    <t>865615673542</t>
  </si>
  <si>
    <t>S.Romit Kumar Singh</t>
  </si>
  <si>
    <t>R.Selvam</t>
  </si>
  <si>
    <t>220125911296</t>
  </si>
  <si>
    <t>A.Chinnasamy</t>
  </si>
  <si>
    <t>R.Manimozi</t>
  </si>
  <si>
    <t>730024663666</t>
  </si>
  <si>
    <t>C.Appadurai (Ref AppNo:52)</t>
  </si>
  <si>
    <t>609123808078</t>
  </si>
  <si>
    <t>J.Dhanalakshmi</t>
  </si>
  <si>
    <t>692266038361</t>
  </si>
  <si>
    <t>Indhira</t>
  </si>
  <si>
    <t>981009451612</t>
  </si>
  <si>
    <t>S.Srinivasan</t>
  </si>
  <si>
    <t>682461965562</t>
  </si>
  <si>
    <t>S.Dharanibabu</t>
  </si>
  <si>
    <t>878182717733</t>
  </si>
  <si>
    <t>Kandeepan</t>
  </si>
  <si>
    <t>755247817845</t>
  </si>
  <si>
    <t>K.Pachaiammal</t>
  </si>
  <si>
    <t>610543914854</t>
  </si>
  <si>
    <t>Wet Grinder</t>
  </si>
  <si>
    <t>932781248133</t>
  </si>
  <si>
    <t>Y.Mayuravalli</t>
  </si>
  <si>
    <t>Y.Gnanasundari</t>
  </si>
  <si>
    <t>Colour printer</t>
  </si>
  <si>
    <t>B.Prabhakaran</t>
  </si>
  <si>
    <t>Scanner printer + lamination M/c</t>
  </si>
  <si>
    <t>781620014694</t>
  </si>
  <si>
    <t>M.Poojalakshmi</t>
  </si>
  <si>
    <t>Laptop- I Ball</t>
  </si>
  <si>
    <t>901423369840</t>
  </si>
  <si>
    <t>Annapoorani</t>
  </si>
  <si>
    <t>331709668407</t>
  </si>
  <si>
    <t>M.Poovarasan</t>
  </si>
  <si>
    <t>425812273890</t>
  </si>
  <si>
    <t>R.Chinnathambi</t>
  </si>
  <si>
    <t>922242927255</t>
  </si>
  <si>
    <t>Chinnavan</t>
  </si>
  <si>
    <t>947286688865</t>
  </si>
  <si>
    <t>D.Indhira</t>
  </si>
  <si>
    <t>325309635467</t>
  </si>
  <si>
    <t>555135506265</t>
  </si>
  <si>
    <t>Kasiappan</t>
  </si>
  <si>
    <t>653164892091</t>
  </si>
  <si>
    <t>Shanmugam</t>
  </si>
  <si>
    <t>591283024354</t>
  </si>
  <si>
    <t>A.Visarani</t>
  </si>
  <si>
    <t>804967493389</t>
  </si>
  <si>
    <t>Raja</t>
  </si>
  <si>
    <t>Rajamanickam</t>
  </si>
  <si>
    <t>992047225783</t>
  </si>
  <si>
    <t>665815512082</t>
  </si>
  <si>
    <t>Munirathinam</t>
  </si>
  <si>
    <t>875558470400</t>
  </si>
  <si>
    <t>Senthamarai</t>
  </si>
  <si>
    <t>443976178562</t>
  </si>
  <si>
    <t>Ambika</t>
  </si>
  <si>
    <t>969168217532</t>
  </si>
  <si>
    <t>231761993468</t>
  </si>
  <si>
    <t>Chinnathambi</t>
  </si>
  <si>
    <t>784362093585</t>
  </si>
  <si>
    <t>Kannaki</t>
  </si>
  <si>
    <t>897206693952</t>
  </si>
  <si>
    <t>Anusha (destitute)</t>
  </si>
  <si>
    <t>Job recommendation</t>
  </si>
  <si>
    <t>687081111850</t>
  </si>
  <si>
    <t>Velliyan</t>
  </si>
  <si>
    <t>664658355379</t>
  </si>
  <si>
    <t>983481567724</t>
  </si>
  <si>
    <t>Periyathai</t>
  </si>
  <si>
    <t>308325499641</t>
  </si>
  <si>
    <t>Vishnu</t>
  </si>
  <si>
    <t>571847558051</t>
  </si>
  <si>
    <t>Kavitha</t>
  </si>
  <si>
    <t>203056638044</t>
  </si>
  <si>
    <t>Sangeetha</t>
  </si>
  <si>
    <t>218624808783</t>
  </si>
  <si>
    <t>Pushpa</t>
  </si>
  <si>
    <t>520851868234</t>
  </si>
  <si>
    <t>E.Pandurao</t>
  </si>
  <si>
    <t>705121841116</t>
  </si>
  <si>
    <t>V.Dhanalakshmi</t>
  </si>
  <si>
    <t>638387045992</t>
  </si>
  <si>
    <t>Kanaga</t>
  </si>
  <si>
    <t>790047836972</t>
  </si>
  <si>
    <t>Kusiliammal</t>
  </si>
  <si>
    <t>810596347114</t>
  </si>
  <si>
    <t>M.Bhuvana</t>
  </si>
  <si>
    <t>244134167323</t>
  </si>
  <si>
    <t>K.Sekaran</t>
  </si>
  <si>
    <t>sewing machine</t>
  </si>
  <si>
    <t>403038377013</t>
  </si>
  <si>
    <t>G.Murugan</t>
  </si>
  <si>
    <t>592670052940</t>
  </si>
  <si>
    <t>A.Velliyangiri</t>
  </si>
  <si>
    <t>894884820722</t>
  </si>
  <si>
    <t>G.Govindan</t>
  </si>
  <si>
    <t>758100678159</t>
  </si>
  <si>
    <t>P.Saritha</t>
  </si>
  <si>
    <t>973014555792</t>
  </si>
  <si>
    <t>a.selvam</t>
  </si>
  <si>
    <t>496586987036</t>
  </si>
  <si>
    <t>961468874373</t>
  </si>
  <si>
    <t>Thirupathi</t>
  </si>
  <si>
    <t>wet Grinder</t>
  </si>
  <si>
    <t>786164275328</t>
  </si>
  <si>
    <t>V.Sumithra</t>
  </si>
  <si>
    <t>R.Divyabarathi</t>
  </si>
  <si>
    <t>Agri Manual Sprayer</t>
  </si>
  <si>
    <t>Tricycle</t>
  </si>
  <si>
    <t>Hearing Aid</t>
  </si>
  <si>
    <t>Public of Kolathur Village, Cheiyur TK</t>
  </si>
  <si>
    <t>Circular table-6
LED Smart Tv-1
Marker Board-1</t>
  </si>
  <si>
    <t xml:space="preserve">Vanaja Devi HM PUP School </t>
  </si>
  <si>
    <t>Television set
Colour Xerox and Printer
Steel Cupboard
Bluetooth Speaker and Mike</t>
  </si>
  <si>
    <t>203506401414</t>
  </si>
  <si>
    <t>Thennarasu</t>
  </si>
  <si>
    <t>277784980494</t>
  </si>
  <si>
    <t>A.Sangavi</t>
  </si>
  <si>
    <t>401160012598</t>
  </si>
  <si>
    <t>M.Hemalatha</t>
  </si>
  <si>
    <t>229746013030</t>
  </si>
  <si>
    <t>509911760479</t>
  </si>
  <si>
    <t>Lokeswaran</t>
  </si>
  <si>
    <t>325231480037</t>
  </si>
  <si>
    <t>Kaviya</t>
  </si>
  <si>
    <t>828229894050</t>
  </si>
  <si>
    <t>893817843460</t>
  </si>
  <si>
    <t>Wet Grinder - 5 Ltrs</t>
  </si>
  <si>
    <t>instant Grinder</t>
  </si>
  <si>
    <t>949382439408</t>
  </si>
  <si>
    <t>P.Sathiyasiva</t>
  </si>
  <si>
    <t>831163741555</t>
  </si>
  <si>
    <t>G.Mekala</t>
  </si>
  <si>
    <t>296963944314</t>
  </si>
  <si>
    <t>Mohan</t>
  </si>
  <si>
    <t>885625712211</t>
  </si>
  <si>
    <t>S.Prakash</t>
  </si>
  <si>
    <t>637780394223</t>
  </si>
  <si>
    <t>406023776208</t>
  </si>
  <si>
    <t>Gladis Barathi</t>
  </si>
  <si>
    <t>566467359500</t>
  </si>
  <si>
    <t>PV. Rukmangadhan</t>
  </si>
  <si>
    <t>Printed Book Scanner</t>
  </si>
  <si>
    <t>677749292291</t>
  </si>
  <si>
    <t>D,Gayathri</t>
  </si>
  <si>
    <t>Laptop + Printer</t>
  </si>
  <si>
    <t>Meenakshi Mission Hospital</t>
  </si>
  <si>
    <t>438358543897</t>
  </si>
  <si>
    <t>Epsiba</t>
  </si>
  <si>
    <t>J.Srinivasan S/o Jayaraman</t>
  </si>
  <si>
    <t>579742100438</t>
  </si>
  <si>
    <t>K.Murugan</t>
  </si>
  <si>
    <t>553429597279</t>
  </si>
  <si>
    <t>Sameema begam</t>
  </si>
  <si>
    <t>945434313378</t>
  </si>
  <si>
    <t>S.Santhi</t>
  </si>
  <si>
    <t>759572439325</t>
  </si>
  <si>
    <t>S.Rajeswari</t>
  </si>
  <si>
    <t>M.Divya</t>
  </si>
  <si>
    <t>332167803467</t>
  </si>
  <si>
    <t>M.kamala</t>
  </si>
  <si>
    <t>991689954975</t>
  </si>
  <si>
    <t>A.Saleem</t>
  </si>
  <si>
    <t>410166342776</t>
  </si>
  <si>
    <t>865867598326</t>
  </si>
  <si>
    <t>G.Latha</t>
  </si>
  <si>
    <t>858489937851</t>
  </si>
  <si>
    <t>Reginamaryam</t>
  </si>
  <si>
    <t>881011705622</t>
  </si>
  <si>
    <t>Battery Operated wheel Chair</t>
  </si>
  <si>
    <t>931307743003</t>
  </si>
  <si>
    <t>M.Kanchana</t>
  </si>
  <si>
    <t>405713247664</t>
  </si>
  <si>
    <t>Bhuvaneswari</t>
  </si>
  <si>
    <t>Union Public School</t>
  </si>
  <si>
    <t>Table-2
Chair-2
Steel Cupboard-1
Printer-1</t>
  </si>
  <si>
    <t>578881318474</t>
  </si>
  <si>
    <t>Palani</t>
  </si>
  <si>
    <t>Sewing machine Embridary / Instant grinder</t>
  </si>
  <si>
    <t>Parimala</t>
  </si>
  <si>
    <t>537940748693</t>
  </si>
  <si>
    <t>453866394137</t>
  </si>
  <si>
    <t>D.Jesurajan</t>
  </si>
  <si>
    <t>804071344745</t>
  </si>
  <si>
    <t>844963978398</t>
  </si>
  <si>
    <t>A.Ezilarasi (Widow)</t>
  </si>
  <si>
    <t>592070623493</t>
  </si>
  <si>
    <t>Renuka</t>
  </si>
  <si>
    <t>967458257393</t>
  </si>
  <si>
    <t>R.Muthusamy</t>
  </si>
  <si>
    <t>790818207002</t>
  </si>
  <si>
    <t>K.Senthilkumar</t>
  </si>
  <si>
    <t>853466184150</t>
  </si>
  <si>
    <t>M.Poomari</t>
  </si>
  <si>
    <t>770340380868</t>
  </si>
  <si>
    <t>Arumugam</t>
  </si>
  <si>
    <t xml:space="preserve">Pushcart </t>
  </si>
  <si>
    <t>384158924011</t>
  </si>
  <si>
    <t>C.Bharathi</t>
  </si>
  <si>
    <t>220236569897</t>
  </si>
  <si>
    <t>N.Nithya Sri</t>
  </si>
  <si>
    <t>268669701026</t>
  </si>
  <si>
    <t>Kumaravel</t>
  </si>
  <si>
    <t>819092131388</t>
  </si>
  <si>
    <t>Sankari</t>
  </si>
  <si>
    <t>549027726455</t>
  </si>
  <si>
    <t>V.Muthukumaran</t>
  </si>
  <si>
    <t>711607909823</t>
  </si>
  <si>
    <t>V.Ramadoss</t>
  </si>
  <si>
    <t>231482670732</t>
  </si>
  <si>
    <t>A.Bhuvaneswari</t>
  </si>
  <si>
    <t>Bunk Shop Materials</t>
  </si>
  <si>
    <t>578061015315</t>
  </si>
  <si>
    <t>C.Bagyaraj</t>
  </si>
  <si>
    <t>892482364881</t>
  </si>
  <si>
    <t>M.Murugan</t>
  </si>
  <si>
    <t>Pushcart</t>
  </si>
  <si>
    <t>271186163980</t>
  </si>
  <si>
    <t>M.Nelliammal</t>
  </si>
  <si>
    <t>435715039330</t>
  </si>
  <si>
    <t>S.Ajith</t>
  </si>
  <si>
    <t>284910046375</t>
  </si>
  <si>
    <t>T.Thamilarasan</t>
  </si>
  <si>
    <t>320118076582</t>
  </si>
  <si>
    <t>D.Keerthiga</t>
  </si>
  <si>
    <t>Chennai North</t>
  </si>
  <si>
    <t>Sameem Fathima</t>
  </si>
  <si>
    <t>403014287114</t>
  </si>
  <si>
    <t>936168584492</t>
  </si>
  <si>
    <t>Abdul Rahim</t>
  </si>
  <si>
    <t>436148570024</t>
  </si>
  <si>
    <t>Murali</t>
  </si>
  <si>
    <t>941826600346</t>
  </si>
  <si>
    <t>Maariammal</t>
  </si>
  <si>
    <t>831418674329</t>
  </si>
  <si>
    <t>Mary Shakila</t>
  </si>
  <si>
    <t>542495765978</t>
  </si>
  <si>
    <t>P.Subitcha</t>
  </si>
  <si>
    <t>805377888571</t>
  </si>
  <si>
    <t>P.Jayakumar</t>
  </si>
  <si>
    <t>960153615235</t>
  </si>
  <si>
    <t>590385479704</t>
  </si>
  <si>
    <t>Malathy</t>
  </si>
  <si>
    <t>Financial Assistance-Business</t>
  </si>
  <si>
    <t>C.Ettiyappan</t>
  </si>
  <si>
    <t>369760776332</t>
  </si>
  <si>
    <t>P.Krishna kumar</t>
  </si>
  <si>
    <t>Bicycle- Adult</t>
  </si>
  <si>
    <t>764372259284</t>
  </si>
  <si>
    <t>Santhosh</t>
  </si>
  <si>
    <t>Bicycle- Small</t>
  </si>
  <si>
    <t>735870525389</t>
  </si>
  <si>
    <t>727531069290</t>
  </si>
  <si>
    <t>Sumathy</t>
  </si>
  <si>
    <t>988700437890</t>
  </si>
  <si>
    <t>S.Sharmi</t>
  </si>
  <si>
    <t>Sammanasu mary</t>
  </si>
  <si>
    <t>Printer cum scanner</t>
  </si>
  <si>
    <t>546650564583</t>
  </si>
  <si>
    <t>Karthiga</t>
  </si>
  <si>
    <t>329098776513</t>
  </si>
  <si>
    <t>A.Arul</t>
  </si>
  <si>
    <t>Thane</t>
  </si>
  <si>
    <t>Adhiparasakthi Institutions</t>
  </si>
  <si>
    <t>Revenue Inspector Office -Acharapakkam</t>
  </si>
  <si>
    <t>VAO Pallipettai Village</t>
  </si>
  <si>
    <t>Financial Assistance Rs.300000</t>
  </si>
  <si>
    <t>414636732721</t>
  </si>
  <si>
    <t>R.Arwin</t>
  </si>
  <si>
    <t>296658986900</t>
  </si>
  <si>
    <t>A.Nalini</t>
  </si>
  <si>
    <t>926850505985</t>
  </si>
  <si>
    <t>A.Gokulan</t>
  </si>
  <si>
    <t>Sugarcane Juice Machine</t>
  </si>
  <si>
    <t>671537875300</t>
  </si>
  <si>
    <t>Pathala Rakkammal</t>
  </si>
  <si>
    <t>Financial Assistance-Home const</t>
  </si>
  <si>
    <t>301254307722</t>
  </si>
  <si>
    <t>E.Thanigairaj</t>
  </si>
  <si>
    <t>E.Mohan</t>
  </si>
  <si>
    <t>858759525972</t>
  </si>
  <si>
    <t>Uma Devi</t>
  </si>
  <si>
    <t>202586232547</t>
  </si>
  <si>
    <t>P.Manikandan</t>
  </si>
  <si>
    <t>905606685311</t>
  </si>
  <si>
    <t>P.R.Mahendran</t>
  </si>
  <si>
    <t>TVS Scooty Pep</t>
  </si>
  <si>
    <t>248315550227</t>
  </si>
  <si>
    <t>K.Ponnambalam</t>
  </si>
  <si>
    <t>Load Cycle</t>
  </si>
  <si>
    <t>331024309773</t>
  </si>
  <si>
    <t>D.Kokila</t>
  </si>
  <si>
    <t>232181284996</t>
  </si>
  <si>
    <t>A.Poongothai</t>
  </si>
  <si>
    <t>524508740370</t>
  </si>
  <si>
    <t>D.Udayakumar</t>
  </si>
  <si>
    <t>398399002138</t>
  </si>
  <si>
    <t>Jothiramalingam</t>
  </si>
  <si>
    <t>440090722654</t>
  </si>
  <si>
    <t>Mohanasundaram</t>
  </si>
  <si>
    <t>Arul James pritto</t>
  </si>
  <si>
    <t>261868992723</t>
  </si>
  <si>
    <t>372668756200</t>
  </si>
  <si>
    <t>B.Baskar</t>
  </si>
  <si>
    <t>701301512758</t>
  </si>
  <si>
    <t>R.Kanniyan</t>
  </si>
  <si>
    <t>A.Annamalai</t>
  </si>
  <si>
    <t>Handicapped Tricycle (Battery)</t>
  </si>
  <si>
    <t>211944228775</t>
  </si>
  <si>
    <t>510657882502</t>
  </si>
  <si>
    <t>K.lakshmanan</t>
  </si>
  <si>
    <t>Excess / Shortage</t>
  </si>
  <si>
    <t>Iron box</t>
  </si>
  <si>
    <t>Ordering Status</t>
  </si>
  <si>
    <t>Pozichalur MS10</t>
  </si>
  <si>
    <t>Kundrathur MS 16</t>
  </si>
  <si>
    <t>Anakaputhur MS 18</t>
  </si>
  <si>
    <t>Perungalathur MS19</t>
  </si>
  <si>
    <t>Kattupakkam MS7</t>
  </si>
  <si>
    <t>Pallavan Kudiyiruppu MS11</t>
  </si>
  <si>
    <t>J.SARATH BABU</t>
  </si>
  <si>
    <t>YES</t>
  </si>
  <si>
    <t>Financial Assistance-MEDICAL</t>
  </si>
  <si>
    <t>583674643244</t>
  </si>
  <si>
    <t>PRAGATHESWARAN</t>
  </si>
  <si>
    <t>691672319471</t>
  </si>
  <si>
    <t xml:space="preserve">MANI </t>
  </si>
  <si>
    <t>1000 kg rice</t>
  </si>
  <si>
    <t>Saxophone</t>
  </si>
  <si>
    <t>Tabella</t>
  </si>
  <si>
    <t>Android phone</t>
  </si>
  <si>
    <t>Pushcart with Utensils</t>
  </si>
  <si>
    <t>Udaya sathiya</t>
  </si>
  <si>
    <t>742837676067</t>
  </si>
  <si>
    <t>S.MOHANA</t>
  </si>
  <si>
    <t>323167579617</t>
  </si>
  <si>
    <t>KANIMOZI</t>
  </si>
  <si>
    <t>938037836541</t>
  </si>
  <si>
    <t>NITHYA</t>
  </si>
  <si>
    <t>325342526183</t>
  </si>
  <si>
    <t>SELVI</t>
  </si>
  <si>
    <t>583573117427</t>
  </si>
  <si>
    <t>GANGADARAN</t>
  </si>
  <si>
    <t>505933436747</t>
  </si>
  <si>
    <t>VIJAYARANI</t>
  </si>
  <si>
    <t>499205008645</t>
  </si>
  <si>
    <t>GAYATHRI</t>
  </si>
  <si>
    <t>VAITHEEESWARAN</t>
  </si>
  <si>
    <t>216278189310</t>
  </si>
  <si>
    <t>LAKSHMI</t>
  </si>
  <si>
    <t>818438854086</t>
  </si>
  <si>
    <t>SURIYA BEGAM</t>
  </si>
  <si>
    <t>328426440212</t>
  </si>
  <si>
    <t>PREMA</t>
  </si>
  <si>
    <t>989516741140</t>
  </si>
  <si>
    <t>MONICA</t>
  </si>
  <si>
    <t>544403224388</t>
  </si>
  <si>
    <t>SARANYA</t>
  </si>
  <si>
    <t>209962655911</t>
  </si>
  <si>
    <t>KEERTHANA A</t>
  </si>
  <si>
    <t>314654223515</t>
  </si>
  <si>
    <t>RADHA</t>
  </si>
  <si>
    <t>766519674966</t>
  </si>
  <si>
    <t>CHITRA S</t>
  </si>
  <si>
    <t>732298590233</t>
  </si>
  <si>
    <t>S.YAMUNA</t>
  </si>
  <si>
    <t>832689433508</t>
  </si>
  <si>
    <t>GEETHA</t>
  </si>
  <si>
    <t>887257099730</t>
  </si>
  <si>
    <t>ANBUTHODU ILLAM</t>
  </si>
  <si>
    <t>959276537071</t>
  </si>
  <si>
    <t>THANAJAYAN</t>
  </si>
  <si>
    <t>2836414982610</t>
  </si>
  <si>
    <t>MANIKANDAN</t>
  </si>
  <si>
    <t>579154025446</t>
  </si>
  <si>
    <t>KRISHNAVENI</t>
  </si>
  <si>
    <t>418226557851</t>
  </si>
  <si>
    <t>CHANDRIKA</t>
  </si>
  <si>
    <t>221695997576</t>
  </si>
  <si>
    <t>PANCHAVARNAM</t>
  </si>
  <si>
    <t>6635989108830</t>
  </si>
  <si>
    <t>SUMATHY</t>
  </si>
  <si>
    <t>867832004115</t>
  </si>
  <si>
    <t>KAMATCHI</t>
  </si>
  <si>
    <t>10RE TOOL kit</t>
  </si>
  <si>
    <t>265935227353</t>
  </si>
  <si>
    <t>P.GOPI</t>
  </si>
  <si>
    <t>344976586067</t>
  </si>
  <si>
    <t>SASIKALA</t>
  </si>
  <si>
    <t>MARUTHAVALLI</t>
  </si>
  <si>
    <t>549638921221</t>
  </si>
  <si>
    <t>MAARTHAAN</t>
  </si>
  <si>
    <t>325507220854</t>
  </si>
  <si>
    <t>INAYATHULLA</t>
  </si>
  <si>
    <t>770140892180</t>
  </si>
  <si>
    <t>PONNIAMMAL</t>
  </si>
  <si>
    <t>PRASANNAKUMAR</t>
  </si>
  <si>
    <t>927385026953</t>
  </si>
  <si>
    <t>BALAJI</t>
  </si>
  <si>
    <t>796131701874</t>
  </si>
  <si>
    <t>SUMITHA V</t>
  </si>
  <si>
    <t>720780018461</t>
  </si>
  <si>
    <t>ESWARAN</t>
  </si>
  <si>
    <t>CHAIR KNITTING TOOLS</t>
  </si>
  <si>
    <t>315003428972</t>
  </si>
  <si>
    <t>POOJA</t>
  </si>
  <si>
    <t>455824557430</t>
  </si>
  <si>
    <t>BALARAMAN</t>
  </si>
  <si>
    <t>261288838995</t>
  </si>
  <si>
    <t>JAYACHITRA</t>
  </si>
  <si>
    <t>609100740338</t>
  </si>
  <si>
    <t>MAHESWARI</t>
  </si>
  <si>
    <t>605251906609</t>
  </si>
  <si>
    <t>VENKATESAN</t>
  </si>
  <si>
    <t>922612042838</t>
  </si>
  <si>
    <t>A.MANIMEKALAI</t>
  </si>
  <si>
    <t>332637952725</t>
  </si>
  <si>
    <t>VINOTH KUMAR</t>
  </si>
  <si>
    <t>KRISHNAKUMAR</t>
  </si>
  <si>
    <t>500215483215</t>
  </si>
  <si>
    <t>R.MURUGAN</t>
  </si>
  <si>
    <t>729601670533</t>
  </si>
  <si>
    <t>E.RAMU</t>
  </si>
  <si>
    <t>775483803088</t>
  </si>
  <si>
    <t>S.RAGURAM</t>
  </si>
  <si>
    <t>672355309294</t>
  </si>
  <si>
    <t>SHANMUGAM</t>
  </si>
  <si>
    <t>299337038455</t>
  </si>
  <si>
    <t>VINAYAKAMURTHY</t>
  </si>
  <si>
    <t>413118932828</t>
  </si>
  <si>
    <t>SOUNDARARAJAN</t>
  </si>
  <si>
    <t>TVS XL (25000)</t>
  </si>
  <si>
    <t>703830682683</t>
  </si>
  <si>
    <t>MURUGAN</t>
  </si>
  <si>
    <t>960811926877</t>
  </si>
  <si>
    <t>MUNUSAMY</t>
  </si>
  <si>
    <t>448898118392</t>
  </si>
  <si>
    <t>SELVARAJ</t>
  </si>
  <si>
    <t>THANGARAJ</t>
  </si>
  <si>
    <t>942665952545</t>
  </si>
  <si>
    <t>NO</t>
  </si>
  <si>
    <t>957344628851</t>
  </si>
  <si>
    <t>G.KEERTHANA</t>
  </si>
  <si>
    <t>364203796067</t>
  </si>
  <si>
    <t>ANNApoorani D</t>
  </si>
  <si>
    <t>445475626561</t>
  </si>
  <si>
    <t>SENTHILKUMAR</t>
  </si>
  <si>
    <t>E.SETHUPATHY</t>
  </si>
  <si>
    <t>762995728722</t>
  </si>
  <si>
    <t>310051706881</t>
  </si>
  <si>
    <t>R.KUMAR</t>
  </si>
  <si>
    <t>SUBALAKSHMI</t>
  </si>
  <si>
    <t>362908500885</t>
  </si>
  <si>
    <t>592414532189</t>
  </si>
  <si>
    <t>PORSELVI</t>
  </si>
  <si>
    <t>435033757422</t>
  </si>
  <si>
    <t>VASUKI DEVI</t>
  </si>
  <si>
    <t>R.NASAER</t>
  </si>
  <si>
    <t>S.SEETHA</t>
  </si>
  <si>
    <t>638026770439</t>
  </si>
  <si>
    <t>583119204009</t>
  </si>
  <si>
    <t>G.RAJAPPA</t>
  </si>
  <si>
    <t>PUShcart with TOP</t>
  </si>
  <si>
    <t>783979084967</t>
  </si>
  <si>
    <t>S.KALIVANI</t>
  </si>
  <si>
    <t>603729930796</t>
  </si>
  <si>
    <t>A.MANIKANDAN</t>
  </si>
  <si>
    <t>735733904063</t>
  </si>
  <si>
    <t xml:space="preserve">JOTHI </t>
  </si>
  <si>
    <t>INSTANT CONE GRINDER</t>
  </si>
  <si>
    <t>810012250885</t>
  </si>
  <si>
    <t>832021905248</t>
  </si>
  <si>
    <t>BOOMIKA</t>
  </si>
  <si>
    <t>SONIA M</t>
  </si>
  <si>
    <t>558883111710</t>
  </si>
  <si>
    <t>HP 1136 PRINTER</t>
  </si>
  <si>
    <t>Data not available</t>
  </si>
  <si>
    <t>datanotavailable</t>
  </si>
  <si>
    <t>Makkal Nalapani 2023-Public List</t>
  </si>
  <si>
    <t>Datanotavailable</t>
  </si>
  <si>
    <t>Adhar number to be rechecked</t>
  </si>
  <si>
    <t>322985243133</t>
  </si>
  <si>
    <t>569949770776</t>
  </si>
  <si>
    <t>804638338816</t>
  </si>
  <si>
    <t>726646590112</t>
  </si>
  <si>
    <t>912122436664</t>
  </si>
  <si>
    <t>212817484706</t>
  </si>
  <si>
    <t>MLMR PANCHYAT</t>
  </si>
  <si>
    <t>Sandhya &amp; family</t>
  </si>
  <si>
    <t>VARSHA</t>
  </si>
  <si>
    <t>YUVASREE</t>
  </si>
  <si>
    <t>SAKTHI SUNDARESAN KANDAN</t>
  </si>
  <si>
    <t>D.DHAYALAN</t>
  </si>
  <si>
    <t>v.kishorekumar</t>
  </si>
  <si>
    <t>V.KAMALESH</t>
  </si>
  <si>
    <t>C.REETA</t>
  </si>
  <si>
    <t>VILLAGE ROAD REPAIRING AID</t>
  </si>
  <si>
    <t>FINANCIAL ASSISTANCE</t>
  </si>
  <si>
    <t>MEDICAL AID</t>
  </si>
  <si>
    <t>educational aid subham vidhyalaya RS.32000</t>
  </si>
  <si>
    <t>EDucational aid JAI MARUTHI NURSERY RS. 10125</t>
  </si>
  <si>
    <t>MEDICAL AID RS.100000</t>
  </si>
  <si>
    <t>Public</t>
  </si>
  <si>
    <t>Address</t>
  </si>
  <si>
    <t>P 001</t>
  </si>
  <si>
    <t>R,Mariyammal</t>
  </si>
  <si>
    <t>37</t>
  </si>
  <si>
    <t>F</t>
  </si>
  <si>
    <t>5/10 Mathavan Street
Ramapuram
Thiruvallur</t>
  </si>
  <si>
    <t>7448450810</t>
  </si>
  <si>
    <t>Sewing Machine / Overlock</t>
  </si>
  <si>
    <t>M</t>
  </si>
  <si>
    <t>No.914 C 39 Athithangal
Kumaran Theater, Medavakkam
Velachery Main Road
Chennai 600 100</t>
  </si>
  <si>
    <t>கல்யாண சீர் வரிசை</t>
  </si>
  <si>
    <t>P 003</t>
  </si>
  <si>
    <t>294792633835</t>
  </si>
  <si>
    <t>A.Tamil selvi</t>
  </si>
  <si>
    <t>40</t>
  </si>
  <si>
    <t>No.6 Indira nagar
2nd West Street
Virugambakam
Chennai 600 092</t>
  </si>
  <si>
    <t>9710589577</t>
  </si>
  <si>
    <t>Sewing Machine / Powered</t>
  </si>
  <si>
    <t>P 004</t>
  </si>
  <si>
    <t>743850373212</t>
  </si>
  <si>
    <t>Manju Manikandan</t>
  </si>
  <si>
    <t>27</t>
  </si>
  <si>
    <t>13, Agasthiyar Keela Street
Ambasamuthiram
Tirunelveli 627 401</t>
  </si>
  <si>
    <t>7339099229</t>
  </si>
  <si>
    <t>P 005</t>
  </si>
  <si>
    <t>742117331920</t>
  </si>
  <si>
    <t>K,Mahalakshmi</t>
  </si>
  <si>
    <t>21</t>
  </si>
  <si>
    <t>Eswaran Koil Street
Pathiri Village
Vandavashi
Thiruvannamalai 604 408</t>
  </si>
  <si>
    <t>8610322648</t>
  </si>
  <si>
    <t>P 006</t>
  </si>
  <si>
    <t>498648038592</t>
  </si>
  <si>
    <t>12</t>
  </si>
  <si>
    <t>39/1 Salai Street
Pathiri Village
Vandavashi
Thiruvannamalai 604 408</t>
  </si>
  <si>
    <t>8270187737</t>
  </si>
  <si>
    <t>P 007</t>
  </si>
  <si>
    <t>556204705101</t>
  </si>
  <si>
    <t>A.Sathya</t>
  </si>
  <si>
    <t>17</t>
  </si>
  <si>
    <t>150 Salai Street
Pathiri Village
Vandhavashi
Thiruvannamalai 604 408</t>
  </si>
  <si>
    <t>7358833029</t>
  </si>
  <si>
    <t>P 008</t>
  </si>
  <si>
    <t>946454569524</t>
  </si>
  <si>
    <t>G.Ganesan</t>
  </si>
  <si>
    <t>38</t>
  </si>
  <si>
    <t xml:space="preserve">4/270 Kalignar Nagar, 
Ambaetkar Street
Medavakkam Kootu Road
Chenglepat Dt
</t>
  </si>
  <si>
    <t>6383246565</t>
  </si>
  <si>
    <t>Tri Cycle - Handicapped</t>
  </si>
  <si>
    <t>P 009</t>
  </si>
  <si>
    <t>309061017112</t>
  </si>
  <si>
    <t>Devi Mani</t>
  </si>
  <si>
    <t>42</t>
  </si>
  <si>
    <t>No.30 TVK Street
Kooduvaancherry
Chenglepat 603 202</t>
  </si>
  <si>
    <t>9003291636</t>
  </si>
  <si>
    <t>P 010</t>
  </si>
  <si>
    <t>444462062058</t>
  </si>
  <si>
    <t>M.Sumathi</t>
  </si>
  <si>
    <t>39</t>
  </si>
  <si>
    <t>No.33 Sokathamman koil street
Urapakkam
Chenglepat</t>
  </si>
  <si>
    <t>8428655056</t>
  </si>
  <si>
    <t>P 011</t>
  </si>
  <si>
    <t>51</t>
  </si>
  <si>
    <t>9677049310</t>
  </si>
  <si>
    <t>P 012</t>
  </si>
  <si>
    <t>614349063898</t>
  </si>
  <si>
    <t>D.Saranya</t>
  </si>
  <si>
    <t>No.42 MM Road
Perambur
Chennai-600 011</t>
  </si>
  <si>
    <t>8838564508</t>
  </si>
  <si>
    <t>To check with Surendar</t>
  </si>
  <si>
    <t>P 013</t>
  </si>
  <si>
    <t>35</t>
  </si>
  <si>
    <t>6/24 Ambethkar Street
Gandhi NagarVirugambakkam
Chennai 600 092</t>
  </si>
  <si>
    <t>9840637706</t>
  </si>
  <si>
    <t>AC Service Kit</t>
  </si>
  <si>
    <t>P 014</t>
  </si>
  <si>
    <t>873274019330</t>
  </si>
  <si>
    <t>R.Sai priya</t>
  </si>
  <si>
    <t>13</t>
  </si>
  <si>
    <t>6/118 Neelankarai Kuppam
Chennai 600 115</t>
  </si>
  <si>
    <t>9789074989</t>
  </si>
  <si>
    <t>P 015</t>
  </si>
  <si>
    <t>368484751486</t>
  </si>
  <si>
    <t>M.Vasanthi</t>
  </si>
  <si>
    <t>No.11 mariamman koil Street
M.Pudhur,Morapakkam
Chenglepat 603 306</t>
  </si>
  <si>
    <t>7868048295</t>
  </si>
  <si>
    <t xml:space="preserve">Laptop </t>
  </si>
  <si>
    <t>P 017</t>
  </si>
  <si>
    <t>410233503085</t>
  </si>
  <si>
    <t>15</t>
  </si>
  <si>
    <t>A.Mohanraj</t>
  </si>
  <si>
    <t>No.46 Sixth Street, Annai sathya nagar
Jafekhan pet</t>
  </si>
  <si>
    <t>9840573929</t>
  </si>
  <si>
    <t>P 018</t>
  </si>
  <si>
    <t>281268303218</t>
  </si>
  <si>
    <t>R.Suresh Kumar</t>
  </si>
  <si>
    <t>AP 170 Tenth Street, 2nd Sector
KK Nagar, Chennai 78</t>
  </si>
  <si>
    <t>9840562657</t>
  </si>
  <si>
    <t>P 019</t>
  </si>
  <si>
    <t>690631943152</t>
  </si>
  <si>
    <t>Mathialagan Elumalai</t>
  </si>
  <si>
    <t>23</t>
  </si>
  <si>
    <t>43 Ambethkar nagar
Melmaruvathur</t>
  </si>
  <si>
    <t>8754361058</t>
  </si>
  <si>
    <t>Barber Kit</t>
  </si>
  <si>
    <t>624310737147</t>
  </si>
  <si>
    <t>S.Gomathy</t>
  </si>
  <si>
    <t>Pillaiyar Koil Street
Pudhu Appedu, Ulagapattu
Thiruvannamalai</t>
  </si>
  <si>
    <t>7200127453</t>
  </si>
  <si>
    <t>Three wheelar Scooter</t>
  </si>
  <si>
    <t>50% Finance</t>
  </si>
  <si>
    <t>P 020</t>
  </si>
  <si>
    <t>P 021</t>
  </si>
  <si>
    <t>26</t>
  </si>
  <si>
    <t>4/7 Keela veethi, Konangipatty
Sendamangalam, Namakkal DT</t>
  </si>
  <si>
    <t>8610311804</t>
  </si>
  <si>
    <t>P 022</t>
  </si>
  <si>
    <t>880321851341</t>
  </si>
  <si>
    <t>Saravanan</t>
  </si>
  <si>
    <t>32</t>
  </si>
  <si>
    <t>Thandalam Village, Parukkal PO
Seiyur TK  Chenglepat DT</t>
  </si>
  <si>
    <t>9943975799</t>
  </si>
  <si>
    <t>P 023</t>
  </si>
  <si>
    <t>877442717216</t>
  </si>
  <si>
    <t>N.Rajaram</t>
  </si>
  <si>
    <t>No.24 East Mada Street
Koil Pathagai Avadi Chennai-62</t>
  </si>
  <si>
    <t>8122316822</t>
  </si>
  <si>
    <t>Push Cart with top + utensils for tiffen shop</t>
  </si>
  <si>
    <t>P 024</t>
  </si>
  <si>
    <t>L.Pachaiammal</t>
  </si>
  <si>
    <t>36</t>
  </si>
  <si>
    <t>2/226 School Street, 
Soguppam PO Gengi TK
Villupuram Dt</t>
  </si>
  <si>
    <t>9361778490</t>
  </si>
  <si>
    <t>P 025</t>
  </si>
  <si>
    <t>991683001738</t>
  </si>
  <si>
    <t>M.Suresh</t>
  </si>
  <si>
    <t>45</t>
  </si>
  <si>
    <t>Palur PO, Athur Via
Chenglepat</t>
  </si>
  <si>
    <t>9444351035</t>
  </si>
  <si>
    <t>P 026</t>
  </si>
  <si>
    <t>559845128757</t>
  </si>
  <si>
    <t>R.Devi</t>
  </si>
  <si>
    <t>52</t>
  </si>
  <si>
    <t>10/1 Puzal Munusamy Street
Perambur, Chennai -11</t>
  </si>
  <si>
    <t>9940380963</t>
  </si>
  <si>
    <t>P 027</t>
  </si>
  <si>
    <t>504118227856</t>
  </si>
  <si>
    <t>P 028</t>
  </si>
  <si>
    <t>S.Balachandar</t>
  </si>
  <si>
    <t>424979821726</t>
  </si>
  <si>
    <t>55</t>
  </si>
  <si>
    <t>17/1B  32 Kandhan Street
Perambur Chennai-11</t>
  </si>
  <si>
    <t>9840779315</t>
  </si>
  <si>
    <t>Type of grinder to be decided</t>
  </si>
  <si>
    <t>KR Venkatesh</t>
  </si>
  <si>
    <t>47</t>
  </si>
  <si>
    <t>49, Othai Pillaiyar Koil Street
Virugambakkam
Chennai 92</t>
  </si>
  <si>
    <t>8220887605</t>
  </si>
  <si>
    <t>Utensils ???</t>
  </si>
  <si>
    <t>P 029</t>
  </si>
  <si>
    <t>751298920960</t>
  </si>
  <si>
    <t>31</t>
  </si>
  <si>
    <t>52 Lakshmi Amman Koil Street
Perambur Chennai-11</t>
  </si>
  <si>
    <t xml:space="preserve">7305407449
</t>
  </si>
  <si>
    <t>P 030</t>
  </si>
  <si>
    <t>865933342377</t>
  </si>
  <si>
    <t>J.Akila</t>
  </si>
  <si>
    <t>8/2 Rajiv Nagar ist Street
Chamundipuram
Tirupur</t>
  </si>
  <si>
    <t>9787038298
9790425988</t>
  </si>
  <si>
    <t>Since she has given option Of TAB, can we give TAB</t>
  </si>
  <si>
    <t>P 031</t>
  </si>
  <si>
    <t>990026364273</t>
  </si>
  <si>
    <t>K.Uma Maheswari</t>
  </si>
  <si>
    <t>33,  3rd Street, Annai sathya nagar
Anna Nagar East. Chennai 102</t>
  </si>
  <si>
    <t>9840251028</t>
  </si>
  <si>
    <t>To Check</t>
  </si>
  <si>
    <t>P 032</t>
  </si>
  <si>
    <t>866025092899</t>
  </si>
  <si>
    <t>R.Durga</t>
  </si>
  <si>
    <t>389 Main Road, Samasipadi
Thiruvannamalai 606 611</t>
  </si>
  <si>
    <t>9092862519</t>
  </si>
  <si>
    <t>P 033</t>
  </si>
  <si>
    <t>356854682366</t>
  </si>
  <si>
    <t>R.Srinivasan</t>
  </si>
  <si>
    <t>48</t>
  </si>
  <si>
    <t>40/100 First Street Sastri Nagar
Tondairpet  Chennai -81</t>
  </si>
  <si>
    <t>8072859625
7401039729</t>
  </si>
  <si>
    <t>P 034</t>
  </si>
  <si>
    <t>44/8 Sheik Mohideen mastry St
Royapuram Chennai 13</t>
  </si>
  <si>
    <t>7867912568</t>
  </si>
  <si>
    <t>P 035</t>
  </si>
  <si>
    <t>பார்வையற்றோர் வானவில் சேவை மையம்</t>
  </si>
  <si>
    <t>5/19 kaviarasu kannadasaannagar
Kodungaiyur, Chennai 118</t>
  </si>
  <si>
    <t>9444642805</t>
  </si>
  <si>
    <t>Grocery for 120 Handicapped persons</t>
  </si>
  <si>
    <t>P 036</t>
  </si>
  <si>
    <t>236381532417</t>
  </si>
  <si>
    <t>N.Sandhiya</t>
  </si>
  <si>
    <t>29</t>
  </si>
  <si>
    <t>35B thamalvar Street
Periya kanchipuram 631502</t>
  </si>
  <si>
    <t>9629469698</t>
  </si>
  <si>
    <t>P 037</t>
  </si>
  <si>
    <t>393172438447</t>
  </si>
  <si>
    <t>Sivagami</t>
  </si>
  <si>
    <t>342 CVM Nagar
Siru kaveripakkam
Kanchipuram DT</t>
  </si>
  <si>
    <t>9791809770</t>
  </si>
  <si>
    <t>P 039</t>
  </si>
  <si>
    <t>480204507234</t>
  </si>
  <si>
    <t>65</t>
  </si>
  <si>
    <t>M.Ramasamy</t>
  </si>
  <si>
    <t>45 Mariamman koil Street
Orikai, Kancheepuram</t>
  </si>
  <si>
    <t>9003489325</t>
  </si>
  <si>
    <t>P 040</t>
  </si>
  <si>
    <t>765499668738</t>
  </si>
  <si>
    <t>S.Raffi</t>
  </si>
  <si>
    <t>6 Periandavar nagar
Periyar Street,Thiruppukuli
Kancheepuram</t>
  </si>
  <si>
    <t>9791705282</t>
  </si>
  <si>
    <t>P 041</t>
  </si>
  <si>
    <t>407910661508</t>
  </si>
  <si>
    <t>Aadhar Number to be verified</t>
  </si>
  <si>
    <t>V.Mangalam</t>
  </si>
  <si>
    <t>33/32 Dhanasekar Street, 
kodambakkam Chennai 24</t>
  </si>
  <si>
    <t>8925624092</t>
  </si>
  <si>
    <t>P 042</t>
  </si>
  <si>
    <t>999495896053</t>
  </si>
  <si>
    <t>43</t>
  </si>
  <si>
    <t>D.Ramesh</t>
  </si>
  <si>
    <t>52A Road Street, Vasur PO
Tiruvannamalai 606 803</t>
  </si>
  <si>
    <t>7395843049</t>
  </si>
  <si>
    <t>P 043</t>
  </si>
  <si>
    <t>397317897329</t>
  </si>
  <si>
    <t>S.Devika</t>
  </si>
  <si>
    <t>14, Seethalamman Street
Sanakuppam PO
Thiruvallur</t>
  </si>
  <si>
    <t>9600727554</t>
  </si>
  <si>
    <t>P 044</t>
  </si>
  <si>
    <t>575081814088</t>
  </si>
  <si>
    <t>V M Srilekha</t>
  </si>
  <si>
    <t>22</t>
  </si>
  <si>
    <t>301 F Block Village Street
Thiruvotriyur Chennai - 19</t>
  </si>
  <si>
    <t>8428893995</t>
  </si>
  <si>
    <t>P 045</t>
  </si>
  <si>
    <t>28 Sannadhi Street
Thiruvortiyur, Chennai - 19</t>
  </si>
  <si>
    <t>9952947578</t>
  </si>
  <si>
    <t>Zuki Sewing Machine</t>
  </si>
  <si>
    <t>P 046</t>
  </si>
  <si>
    <t>204858110115</t>
  </si>
  <si>
    <t>A.Karthick</t>
  </si>
  <si>
    <t>260 Gangaiamman Koil Street
Thiruvanmiur, Chennai - 41</t>
  </si>
  <si>
    <t>8637464654</t>
  </si>
  <si>
    <t>Desktop Computer</t>
  </si>
  <si>
    <t>P 047</t>
  </si>
  <si>
    <t>324837654332</t>
  </si>
  <si>
    <t>V.Vasantha raja</t>
  </si>
  <si>
    <t>4/1 First St, Ramanathapuram
Wimco Nagar
Ennore  Chennai 57</t>
  </si>
  <si>
    <t>P 048</t>
  </si>
  <si>
    <t>526936244772</t>
  </si>
  <si>
    <t>K.Girirajan</t>
  </si>
  <si>
    <t>49</t>
  </si>
  <si>
    <t>2/98 School Street
Vandalur, Chennai 48</t>
  </si>
  <si>
    <t>9962309271</t>
  </si>
  <si>
    <t>8056060518</t>
  </si>
  <si>
    <t>P 050</t>
  </si>
  <si>
    <t>533319220437</t>
  </si>
  <si>
    <t>A.sathyabama</t>
  </si>
  <si>
    <t>8/346 kakkan Street
Kappiyampuliyur, Villupuram Dt</t>
  </si>
  <si>
    <t>6381635072</t>
  </si>
  <si>
    <t>P 051</t>
  </si>
  <si>
    <t>694686031520</t>
  </si>
  <si>
    <t>M.Swathi</t>
  </si>
  <si>
    <t>16</t>
  </si>
  <si>
    <t>No.1 Jaganathapuram Village
arasampattu POChetpat Tk
Pin:606 807</t>
  </si>
  <si>
    <t>9382394933</t>
  </si>
  <si>
    <t>P 052</t>
  </si>
  <si>
    <t>431004755622</t>
  </si>
  <si>
    <t>Iyyammal</t>
  </si>
  <si>
    <t>80A New Colony
Perani PO Thindivanam TK
Villupuram Dt</t>
  </si>
  <si>
    <t>9940733909</t>
  </si>
  <si>
    <t>P 053</t>
  </si>
  <si>
    <t>437656063242</t>
  </si>
  <si>
    <t>unitha</t>
  </si>
  <si>
    <t>33</t>
  </si>
  <si>
    <t>125 Arunthathi Colony
Chivada Village, hiruthani TK
Thiruvallur DT</t>
  </si>
  <si>
    <t>8438380944
9445106935</t>
  </si>
  <si>
    <t>P 057</t>
  </si>
  <si>
    <t>46 New Police station Back
Indira Nagar, Thiruthani TK
Thiruvallur Dt</t>
  </si>
  <si>
    <t>8012268851
9677731930</t>
  </si>
  <si>
    <t>P 058</t>
  </si>
  <si>
    <t>285073757616</t>
  </si>
  <si>
    <t>Pooja M</t>
  </si>
  <si>
    <t>2/221 Poonga Nagar,
Sothupakkam</t>
  </si>
  <si>
    <t>P 059</t>
  </si>
  <si>
    <t>353491340721</t>
  </si>
  <si>
    <t>S.Karuppasamy</t>
  </si>
  <si>
    <t>3/125 Keela Street
Aviyur Virudhunagar 626 106</t>
  </si>
  <si>
    <t>P 060</t>
  </si>
  <si>
    <t>333678277133</t>
  </si>
  <si>
    <t>P.Parvathy</t>
  </si>
  <si>
    <t>4/16 Valliammapuram PO
Tiruthani TK  Tiruvallur DT</t>
  </si>
  <si>
    <t>P 061</t>
  </si>
  <si>
    <t>330047360138</t>
  </si>
  <si>
    <t>S.Nagaraj</t>
  </si>
  <si>
    <t>15/53 Thekkumuri, Palakad
678005</t>
  </si>
  <si>
    <t>P 062</t>
  </si>
  <si>
    <t>691311977195</t>
  </si>
  <si>
    <t>R.Subbuthai</t>
  </si>
  <si>
    <t>2. Muthal theru
Melmaruvathur PO</t>
  </si>
  <si>
    <t>House to live</t>
  </si>
  <si>
    <t>To check with TMT Amma</t>
  </si>
  <si>
    <t>P 063</t>
  </si>
  <si>
    <t>202089624222</t>
  </si>
  <si>
    <t>P.Nagavalli</t>
  </si>
  <si>
    <t>7 Elumalai Street
Pallavaram Chennai-43</t>
  </si>
  <si>
    <t>P 064</t>
  </si>
  <si>
    <t>8/148 Kumaran Street
Amman nagar  Thirisoolam
Chennai-43</t>
  </si>
  <si>
    <t>Colour Printer</t>
  </si>
  <si>
    <t>P 065</t>
  </si>
  <si>
    <t>E.Jayalakshmi</t>
  </si>
  <si>
    <t>3/121  7th Stret Anna Nagar
kovilambakkam</t>
  </si>
  <si>
    <t>P 066</t>
  </si>
  <si>
    <t>S.Nithya Sri</t>
  </si>
  <si>
    <t>2/1346 Sixth Main Road
vettuvankeni , Chennai 115</t>
  </si>
  <si>
    <t>P 067</t>
  </si>
  <si>
    <t>932635160476</t>
  </si>
  <si>
    <t>3/40 Gandhi Nagar, Palavakkam
Chennai 41</t>
  </si>
  <si>
    <t>P 068</t>
  </si>
  <si>
    <t>764365513942</t>
  </si>
  <si>
    <t>1 Pallavan Salai, nesapakkam
Chennai 78</t>
  </si>
  <si>
    <t>P 069</t>
  </si>
  <si>
    <t>Karambedu Colony
Gummidipooni TK
Tiruvallur DT</t>
  </si>
  <si>
    <t>P 070</t>
  </si>
  <si>
    <t>429152765723</t>
  </si>
  <si>
    <t>Sundar</t>
  </si>
  <si>
    <t xml:space="preserve">1444 Third Street 
Mylai Balaji Nagar, Pallikarani
Chennai-100
</t>
  </si>
  <si>
    <t>P 071</t>
  </si>
  <si>
    <t>M.Selvam</t>
  </si>
  <si>
    <t>108C barathy Nagar
Villivakkam</t>
  </si>
  <si>
    <t>P 072</t>
  </si>
  <si>
    <t>376824787827</t>
  </si>
  <si>
    <t>Muthumanikandan</t>
  </si>
  <si>
    <t>9/1 Lakshmanan street
MGR Nagar  Chennai-78</t>
  </si>
  <si>
    <t>P 073</t>
  </si>
  <si>
    <t>K.Lakshmanan</t>
  </si>
  <si>
    <t>33A MBBR avenue, 
Nerkundram,  Chennai</t>
  </si>
  <si>
    <t>P 074</t>
  </si>
  <si>
    <t>544814985068</t>
  </si>
  <si>
    <t>R.Bhavani</t>
  </si>
  <si>
    <t>Q-81 Thirukuralar Street
MMDA Colony  Chennai-106</t>
  </si>
  <si>
    <t>P 075</t>
  </si>
  <si>
    <t>309283386556</t>
  </si>
  <si>
    <t>S.Saranya</t>
  </si>
  <si>
    <t>925 , 41st kuruku Street
Thiruvalluvar nagar, Thiruvanmiur
Chennai-41</t>
  </si>
  <si>
    <t>P 076</t>
  </si>
  <si>
    <t>605469093800</t>
  </si>
  <si>
    <t>419 Mallikuntham, Mettur
Salem  636 458</t>
  </si>
  <si>
    <t>P 077</t>
  </si>
  <si>
    <t>268821089621</t>
  </si>
  <si>
    <t>M.Dharshan</t>
  </si>
  <si>
    <t>47/30 MGR Street
Ullagaram, Chennai-61</t>
  </si>
  <si>
    <t>P 078</t>
  </si>
  <si>
    <t>E.Harikrishnan</t>
  </si>
  <si>
    <t>1/232 First Street
Rajiv Gandhi nagar
Vengambakkam 600127</t>
  </si>
  <si>
    <t>P 079</t>
  </si>
  <si>
    <t>445631713320</t>
  </si>
  <si>
    <t>Pichandi Pilliyar</t>
  </si>
  <si>
    <t>New Jayamangalam Village
thaesur PO
Thiruvannamalai 604 501</t>
  </si>
  <si>
    <t>Printer</t>
  </si>
  <si>
    <t>P 080</t>
  </si>
  <si>
    <t>322158191877</t>
  </si>
  <si>
    <t>Muthulakshmi Ponnusamy</t>
  </si>
  <si>
    <t>83 Madha koil Styreet
sathapoondi PO
Thiruvannamalai 604501</t>
  </si>
  <si>
    <t>9944811306
9095090128</t>
  </si>
  <si>
    <t>P 081</t>
  </si>
  <si>
    <t>530678112094</t>
  </si>
  <si>
    <t>S.Chitra</t>
  </si>
  <si>
    <t>21 Khader Basha Street, Bolur
Thiruvannamalai 606803</t>
  </si>
  <si>
    <t>6382782991
9087279075</t>
  </si>
  <si>
    <t>P 082</t>
  </si>
  <si>
    <t>670369214181</t>
  </si>
  <si>
    <t>J.Prema</t>
  </si>
  <si>
    <t>Gangaiamman Koil Street
Pallar Colony, Parasur PO
Thiruvannamalai</t>
  </si>
  <si>
    <t>P 083</t>
  </si>
  <si>
    <t>B.Panchavarnam</t>
  </si>
  <si>
    <t>2.Pillaiyar koil Street, Nadupattu
Manganallur PO</t>
  </si>
  <si>
    <t>Talpaulin for Agri use</t>
  </si>
  <si>
    <t>P 084</t>
  </si>
  <si>
    <t>653167605381</t>
  </si>
  <si>
    <t>M.saravanan</t>
  </si>
  <si>
    <t xml:space="preserve">14/2 Mela Subramanian Koil Street
Subramaniapuram, Trichy 620 020
</t>
  </si>
  <si>
    <t>P 085</t>
  </si>
  <si>
    <t>329307900645</t>
  </si>
  <si>
    <t>S.Mythili</t>
  </si>
  <si>
    <t>1 Lingam Street, Puzhal
Tiruvallur 600 066</t>
  </si>
  <si>
    <t>P 086</t>
  </si>
  <si>
    <t>35 Govindasamy street
Kaveripakkam, Thindivanam</t>
  </si>
  <si>
    <t>Laptop /Tab</t>
  </si>
  <si>
    <t>P 087</t>
  </si>
  <si>
    <t>215243106337</t>
  </si>
  <si>
    <t>Revathy</t>
  </si>
  <si>
    <t>589 Road Street, Irumbanthangal
Thiruvannamalai</t>
  </si>
  <si>
    <t>P 088</t>
  </si>
  <si>
    <t>419738714647</t>
  </si>
  <si>
    <t>M.Banupriya(laddu murugan)</t>
  </si>
  <si>
    <t>111/3 Annai Sathya Nagar
Thirumani 
Kancheepuram 603 111</t>
  </si>
  <si>
    <t>P 089</t>
  </si>
  <si>
    <t>568692395215</t>
  </si>
  <si>
    <t>N.Reeta</t>
  </si>
  <si>
    <t>51/4 Pillaiyar koil Street
Bharathapuram
Kancheepuram 603 001</t>
  </si>
  <si>
    <t>P 090</t>
  </si>
  <si>
    <t>870043048931</t>
  </si>
  <si>
    <t>Jeevitha</t>
  </si>
  <si>
    <t>27 Pilliyar koil Street, Nadupattu
Manganallur PO, Thiruvannamalai</t>
  </si>
  <si>
    <t>P 091</t>
  </si>
  <si>
    <t>686792409329</t>
  </si>
  <si>
    <t>U.Hemrish</t>
  </si>
  <si>
    <t>9 Pilliyar Koil Street,Nadupattu
Manganallur PO, Thiruvannamalai</t>
  </si>
  <si>
    <t>P 092</t>
  </si>
  <si>
    <t>267643784543</t>
  </si>
  <si>
    <t>S.Shanthi</t>
  </si>
  <si>
    <t>1/37 Bazar St, KV Kuppam
Vellore Dt 632 201</t>
  </si>
  <si>
    <t>P 093</t>
  </si>
  <si>
    <t>426176076499</t>
  </si>
  <si>
    <t>K.Vasanthakumar</t>
  </si>
  <si>
    <t>15 A Block, Sivalingapuram
KK Nagar, Chennai 78</t>
  </si>
  <si>
    <t>P 094</t>
  </si>
  <si>
    <t>M.Sakila</t>
  </si>
  <si>
    <t>4/*436 Jeevarathinam nagar 1st St
Palavakkam, Chennai-46</t>
  </si>
  <si>
    <t>P 095</t>
  </si>
  <si>
    <t>Chittor - Rural</t>
  </si>
  <si>
    <t>Chittor - Urban</t>
  </si>
  <si>
    <t>Hyderabad</t>
  </si>
  <si>
    <t>Vijayawada</t>
  </si>
  <si>
    <t>Vishakapatinam</t>
  </si>
  <si>
    <t>Vellore -East</t>
  </si>
  <si>
    <t>912640409508</t>
  </si>
  <si>
    <t>Bala Abirami</t>
  </si>
  <si>
    <t>kulakarai, kolapalur Gangapuram,
Tthiruvannamalai 632 313</t>
  </si>
  <si>
    <t>P 096</t>
  </si>
  <si>
    <t>J. Pradha</t>
  </si>
  <si>
    <t>86 Perumal koil St, Kaliyur PO
Tthiruvannamalai DT 604 407</t>
  </si>
  <si>
    <t xml:space="preserve">7708732297
</t>
  </si>
  <si>
    <t>P 097</t>
  </si>
  <si>
    <t>380152186436</t>
  </si>
  <si>
    <t>K.Geetharani</t>
  </si>
  <si>
    <t>Sengunthar pettai, Mathuranthagam
Chenglepat 603 306</t>
  </si>
  <si>
    <t>9894550824
9043271624</t>
  </si>
  <si>
    <t>P 098</t>
  </si>
  <si>
    <t>225599373602</t>
  </si>
  <si>
    <t>M.Geetha</t>
  </si>
  <si>
    <t>% VOC First cross street
JB Estate Avadi Chennai 54</t>
  </si>
  <si>
    <t>P 099</t>
  </si>
  <si>
    <t>473713286182</t>
  </si>
  <si>
    <t>D.Asha</t>
  </si>
  <si>
    <t>26 A Main Road, Sekkanur
Vellore DT 632 105</t>
  </si>
  <si>
    <t>6382770080
9176291686</t>
  </si>
  <si>
    <t>P 100</t>
  </si>
  <si>
    <t>Desktop computer</t>
  </si>
  <si>
    <t>440607068739</t>
  </si>
  <si>
    <t>D.Jayalalitha</t>
  </si>
  <si>
    <t>26/4 Main Road, Kekkanur
Usoor, Vellore 632 105</t>
  </si>
  <si>
    <t>P 101</t>
  </si>
  <si>
    <t>Priya Venkatesan</t>
  </si>
  <si>
    <t>35, Govindasamy Street
Kaveripakkam, Thindivanam</t>
  </si>
  <si>
    <t>P 102</t>
  </si>
  <si>
    <t>38 Roshanai Road
Thindivanam 604 001</t>
  </si>
  <si>
    <t>P 103</t>
  </si>
  <si>
    <t>424344114262</t>
  </si>
  <si>
    <t>Deepak kumar Gupta</t>
  </si>
  <si>
    <t>463 MKN Salai, Aalandhur
Chennai 600 016</t>
  </si>
  <si>
    <t>25% support</t>
  </si>
  <si>
    <t>P 104</t>
  </si>
  <si>
    <t>822921525367</t>
  </si>
  <si>
    <t>S.Suresh</t>
  </si>
  <si>
    <t>17 kannan Nagar 3rd Street
Madilpakkam Kancheepuram</t>
  </si>
  <si>
    <t>P 106</t>
  </si>
  <si>
    <t>933486522465</t>
  </si>
  <si>
    <t>Om Sakthi Raja</t>
  </si>
  <si>
    <t>TJ 136 Perungadambanur
Adhiparasakthi Prayer center</t>
  </si>
  <si>
    <t>P 107</t>
  </si>
  <si>
    <t>864054646286</t>
  </si>
  <si>
    <t>M.Sathya</t>
  </si>
  <si>
    <t>3/48 Gangaiamman koil Street
Gandhinagar main Road
Ekkattuthangal Chennai 32</t>
  </si>
  <si>
    <t>P 108</t>
  </si>
  <si>
    <t>395150789043</t>
  </si>
  <si>
    <t>G.Sudha</t>
  </si>
  <si>
    <t>8/107 Bajani Koil Street
Pattur, Mangaadu Kancheepuram</t>
  </si>
  <si>
    <t>To be clarified with Surendar for the article</t>
  </si>
  <si>
    <t>P 109</t>
  </si>
  <si>
    <t>Chrompet</t>
  </si>
  <si>
    <t>Thrisulam</t>
  </si>
  <si>
    <t>Peerkankarani</t>
  </si>
  <si>
    <t>Aalandur</t>
  </si>
  <si>
    <t>Moovarasampet</t>
  </si>
  <si>
    <t>Vettuvankeni</t>
  </si>
  <si>
    <t>Cholinganallur I</t>
  </si>
  <si>
    <t>Cholinganallur II</t>
  </si>
  <si>
    <t>Karapakkam</t>
  </si>
  <si>
    <t>Saliyur MS 13</t>
  </si>
  <si>
    <t>Selaiyur MS3</t>
  </si>
  <si>
    <t xml:space="preserve">Nanganallur </t>
  </si>
  <si>
    <t>Adambakkam</t>
  </si>
  <si>
    <t>Bharathipuram Chromepet</t>
  </si>
  <si>
    <t>Iyyappanthangal</t>
  </si>
  <si>
    <t>total</t>
  </si>
  <si>
    <t>Number of Irumudi</t>
  </si>
  <si>
    <t>Allotted amount</t>
  </si>
  <si>
    <t>Mandram Name</t>
  </si>
  <si>
    <t>443737021052</t>
  </si>
  <si>
    <t>D.Malini</t>
  </si>
  <si>
    <t>57 Vinayakapuram, IPH Back side
Tondairpet, Chennai 81</t>
  </si>
  <si>
    <t>P 110</t>
  </si>
  <si>
    <t>Govt High School</t>
  </si>
  <si>
    <t>Vridhasalam, Cuddalore DT
(Recommended by Physical Director)</t>
  </si>
  <si>
    <t>One item can be given out of many asked</t>
  </si>
  <si>
    <t>P 111</t>
  </si>
  <si>
    <t>Polambakkam
Reffered by Ramanathan Reddiyar</t>
  </si>
  <si>
    <t>P 112</t>
  </si>
  <si>
    <t>Sirumailur</t>
  </si>
  <si>
    <t>P 113</t>
  </si>
  <si>
    <t>Soonambedu</t>
  </si>
  <si>
    <t>P 114</t>
  </si>
  <si>
    <t>S.Balaji</t>
  </si>
  <si>
    <t>CEO Office, Villupuram</t>
  </si>
  <si>
    <t>With the approval of TMT Amma</t>
  </si>
  <si>
    <t>P 115</t>
  </si>
  <si>
    <t>368608051009</t>
  </si>
  <si>
    <t>Mundiambakkam Adhiparasakthi Prayer center
Villupuram DT</t>
  </si>
  <si>
    <t>Financial Aid for home Construction</t>
  </si>
  <si>
    <t>To check with Villupuram President</t>
  </si>
  <si>
    <t>P 116</t>
  </si>
  <si>
    <t>538249865204</t>
  </si>
  <si>
    <t>28C Ambethkar Nagar Valavanur
Villupuram DT</t>
  </si>
  <si>
    <t>P 117</t>
  </si>
  <si>
    <t>Gnanodaya High School</t>
  </si>
  <si>
    <t>Venkatapuram, Singaperumal Koil
Kancheepuram Dt 603 204</t>
  </si>
  <si>
    <t>P 118</t>
  </si>
  <si>
    <t>750726669122</t>
  </si>
  <si>
    <t>R.Stella</t>
  </si>
  <si>
    <t>62 Appar Nagar, Thiruvotriyur
Chennai 600 019</t>
  </si>
  <si>
    <t>P 119</t>
  </si>
  <si>
    <t>Anbu Thondu Illam</t>
  </si>
  <si>
    <t>Bharathapuram, Chenglepattu</t>
  </si>
  <si>
    <t>P 120</t>
  </si>
  <si>
    <t>721076992367</t>
  </si>
  <si>
    <t>G.Rajanikanth</t>
  </si>
  <si>
    <t>4/6  16th cross Street
Indira Nagar, Chennai 600 020</t>
  </si>
  <si>
    <t>P 121</t>
  </si>
  <si>
    <t>846701176688</t>
  </si>
  <si>
    <t>A.Venkatesan</t>
  </si>
  <si>
    <t>4/825 Sengunthar Street
Kalasapakkam Thiruvannamalai</t>
  </si>
  <si>
    <t>50% finance</t>
  </si>
  <si>
    <t>P 122</t>
  </si>
  <si>
    <t>599101686194</t>
  </si>
  <si>
    <t>Poovaragan</t>
  </si>
  <si>
    <t>3/4 Ambethkar Street, Kaanagam
Tharamani Chennai 113</t>
  </si>
  <si>
    <t>P 123</t>
  </si>
  <si>
    <t>282538023383</t>
  </si>
  <si>
    <t>S.Bagyaraj</t>
  </si>
  <si>
    <t>13 karuneegar St, Kaliyur
Thiruvannamalai 604 407</t>
  </si>
  <si>
    <t>330370369918</t>
  </si>
  <si>
    <t>P 124</t>
  </si>
  <si>
    <t>Thaila Sakthi</t>
  </si>
  <si>
    <t>14E Dubash Lane, Thiruvilanthar 
Myladuthurai</t>
  </si>
  <si>
    <t>P 125</t>
  </si>
  <si>
    <t>937349122197</t>
  </si>
  <si>
    <t>Padasalai Street Pandarakottai PO
Cuddalore Dt</t>
  </si>
  <si>
    <t>9626579087
9742799423</t>
  </si>
  <si>
    <t>P 126</t>
  </si>
  <si>
    <t>723306655729</t>
  </si>
  <si>
    <t>V.Renuga</t>
  </si>
  <si>
    <t>61/21 Aiyasamy Street, Murungaipakkam
Thindivanam PO</t>
  </si>
  <si>
    <t>P 127</t>
  </si>
  <si>
    <t>A.Mariammal</t>
  </si>
  <si>
    <t xml:space="preserve">Subramaniar koil Street, Kaarai
Ranipattai  </t>
  </si>
  <si>
    <t>Mobile line is tempoarily disconnected</t>
  </si>
  <si>
    <t>P 128</t>
  </si>
  <si>
    <t>682018921852</t>
  </si>
  <si>
    <t>11/108 Mariamman Koil St, Villipakkam Village
Soonambedu, Chengalpattu</t>
  </si>
  <si>
    <t>7904573445
9585248803</t>
  </si>
  <si>
    <t>P 129</t>
  </si>
  <si>
    <t>N.Sethuraman</t>
  </si>
  <si>
    <t>Adhiparasakthi Complex
Melmaruvathur</t>
  </si>
  <si>
    <t>P 130</t>
  </si>
  <si>
    <t>809533402754</t>
  </si>
  <si>
    <t>V.Prema</t>
  </si>
  <si>
    <t>Varatha Reddiyar Colony,
Pallipettai village Acharapakkam</t>
  </si>
  <si>
    <t>P 131</t>
  </si>
  <si>
    <t>726075828958</t>
  </si>
  <si>
    <t>N.Prema</t>
  </si>
  <si>
    <t>Tholupedu Village PO
Madhuranthagam Chenglepattu</t>
  </si>
  <si>
    <t xml:space="preserve">Iron Box </t>
  </si>
  <si>
    <t>Aadhar (Without Space)</t>
  </si>
  <si>
    <t>Vellore -South</t>
  </si>
  <si>
    <t>Nellore</t>
  </si>
  <si>
    <t>Vellore -North</t>
  </si>
  <si>
    <t>Vellore - west</t>
  </si>
  <si>
    <t>Education Aid</t>
  </si>
  <si>
    <t>P 132</t>
  </si>
  <si>
    <t>597180250574</t>
  </si>
  <si>
    <t>G.Vinothkumar</t>
  </si>
  <si>
    <t>1/153 Linganaickenpatty
Usilampatty PO madurai DT</t>
  </si>
  <si>
    <t>P 133</t>
  </si>
  <si>
    <t>892337082500</t>
  </si>
  <si>
    <t>VK.Kavitha</t>
  </si>
  <si>
    <t>03 Thachur Road Devadhur
Veeranakunnam PO 603 306</t>
  </si>
  <si>
    <t>P 134</t>
  </si>
  <si>
    <t>P Sudha</t>
  </si>
  <si>
    <t>P 135</t>
  </si>
  <si>
    <t>383393772659</t>
  </si>
  <si>
    <t>Rukmani</t>
  </si>
  <si>
    <t>14 Venkatesapuram 2nd St
Madhuranthagam, Chenglepattu</t>
  </si>
  <si>
    <t>P 136</t>
  </si>
  <si>
    <t>968489898604</t>
  </si>
  <si>
    <t>C.kasthuri</t>
  </si>
  <si>
    <t>11 Mariamman Koil St 
Neelamangalam PO
Kancheepuram Dt</t>
  </si>
  <si>
    <t>7397610446
9043432059</t>
  </si>
  <si>
    <t>P 137</t>
  </si>
  <si>
    <t>476824153174</t>
  </si>
  <si>
    <t>M.Ponni</t>
  </si>
  <si>
    <t>170 Dhedeer Nagar
Irumbuli Village</t>
  </si>
  <si>
    <t>7639342605
9361300043</t>
  </si>
  <si>
    <t>P 138</t>
  </si>
  <si>
    <t>568723350797</t>
  </si>
  <si>
    <t>E.Mohanraj</t>
  </si>
  <si>
    <t>Mariappam Koil Street
Irumbuli Village</t>
  </si>
  <si>
    <t>P 139</t>
  </si>
  <si>
    <t>854106577184</t>
  </si>
  <si>
    <t>B.Lakshmi</t>
  </si>
  <si>
    <t>5/64 Gowri Amman Koil St
Enjampakkam Chennai 15</t>
  </si>
  <si>
    <t>P 140</t>
  </si>
  <si>
    <t>Pusphakesavan</t>
  </si>
  <si>
    <t>47A, VK Pillai St, Choolai
Chennai 112</t>
  </si>
  <si>
    <t>P 141</t>
  </si>
  <si>
    <t>364325835392</t>
  </si>
  <si>
    <t>P.Krishnakanth</t>
  </si>
  <si>
    <t>63/2 koil St, Irulakurichi PO
Cuddalore 606 115</t>
  </si>
  <si>
    <t>P 142</t>
  </si>
  <si>
    <t>659669587318</t>
  </si>
  <si>
    <t>E.Sabitha</t>
  </si>
  <si>
    <t>44(2)Mettu Street
Irulakurichi Cuddalore 606 115</t>
  </si>
  <si>
    <t>P 143</t>
  </si>
  <si>
    <t>229067760003</t>
  </si>
  <si>
    <t>Santhanaselvan</t>
  </si>
  <si>
    <t>38/1 Mettu St, Irulakurichi</t>
  </si>
  <si>
    <t>P 144</t>
  </si>
  <si>
    <t>893720141880</t>
  </si>
  <si>
    <t>Sujatha</t>
  </si>
  <si>
    <t>4 Periyar nagar 52nd St
Medavakkam Kancheepuram</t>
  </si>
  <si>
    <t>P 145</t>
  </si>
  <si>
    <t>292996325290</t>
  </si>
  <si>
    <t>S.Kesavan</t>
  </si>
  <si>
    <t>86/52 Vinaitheertha Vinayakar Koil St
Kosapet Chennai 600 012</t>
  </si>
  <si>
    <t>P 146</t>
  </si>
  <si>
    <t>980041801397</t>
  </si>
  <si>
    <t>S.Poonkodi</t>
  </si>
  <si>
    <t>5th Cross St, TC kootu Road
Sapthagiri Nagar Thirusirrambalam</t>
  </si>
  <si>
    <t>P 147</t>
  </si>
  <si>
    <t>724837676067</t>
  </si>
  <si>
    <t>N.Mohana</t>
  </si>
  <si>
    <t>Nergunam Village PO
Kancheepuram 603 310</t>
  </si>
  <si>
    <t>8220782582
9677698588</t>
  </si>
  <si>
    <t>P 148</t>
  </si>
  <si>
    <t>245505987860</t>
  </si>
  <si>
    <t>C.Solaiammal</t>
  </si>
  <si>
    <t>220/B Senthil rail nagar 603210
Urapakkam, Chenglepattu</t>
  </si>
  <si>
    <t>Medical Aid Rs.15000</t>
  </si>
  <si>
    <t>P 149</t>
  </si>
  <si>
    <t>286029349307</t>
  </si>
  <si>
    <t>Chitraikani</t>
  </si>
  <si>
    <t>60 Ambethkar Vallalar nagar
kattankulathur Chenglepattu 603203</t>
  </si>
  <si>
    <t>Business Aid Rs.5000</t>
  </si>
  <si>
    <t>P 150</t>
  </si>
  <si>
    <t>813867049874</t>
  </si>
  <si>
    <t>Jothiramasubbu</t>
  </si>
  <si>
    <t>187 TNHB EWS-B Tiruchur Flat
Singaperumal koil PO
Chenglepattu  603 204</t>
  </si>
  <si>
    <t>Business Aid Rs.15000</t>
  </si>
  <si>
    <t>P 151</t>
  </si>
  <si>
    <t>752039709580</t>
  </si>
  <si>
    <t>T.Abbas</t>
  </si>
  <si>
    <t>5/305 7th Main Road
Otteri kancheepuram</t>
  </si>
  <si>
    <t>Medical Aid Rs.10000</t>
  </si>
  <si>
    <t>P 152</t>
  </si>
  <si>
    <t>228299331539</t>
  </si>
  <si>
    <t>P.Sarasu</t>
  </si>
  <si>
    <t>P 153</t>
  </si>
  <si>
    <t>To check with Kancheepuram President</t>
  </si>
  <si>
    <t>254131165787</t>
  </si>
  <si>
    <t>Sivasakthi Nagar, Murungapakkam
Thindivanam Villupuram 604001</t>
  </si>
  <si>
    <t>P 154</t>
  </si>
  <si>
    <t>Sakthi sundaresan</t>
  </si>
  <si>
    <t>22/B O.P.Kulam New St
Kancheepuram 631 502</t>
  </si>
  <si>
    <t>Gurumurthy Selvaraj</t>
  </si>
  <si>
    <t>Keela Street, Aravoor PO
Thiruvarur Dt 614 404</t>
  </si>
  <si>
    <t xml:space="preserve">9944677019
</t>
  </si>
  <si>
    <t>Medical Aid Rs.50000</t>
  </si>
  <si>
    <t>P 156</t>
  </si>
  <si>
    <t>441070010722</t>
  </si>
  <si>
    <t>Revathi</t>
  </si>
  <si>
    <t>28 VOC Street, Kottakayapakkam
Kancheepuram603 201</t>
  </si>
  <si>
    <t>P 155</t>
  </si>
  <si>
    <t>P 157</t>
  </si>
  <si>
    <t>620714738159</t>
  </si>
  <si>
    <t>T.Bhavani</t>
  </si>
  <si>
    <t>20 Third St Pazathottam
Acharapakkam Kancheepuram</t>
  </si>
  <si>
    <t>P 158</t>
  </si>
  <si>
    <t>290138101061</t>
  </si>
  <si>
    <t>Aravamudhan</t>
  </si>
  <si>
    <t>Nadhu Street, Sothupakkam
Chenglepattu Dt</t>
  </si>
  <si>
    <t>P 159</t>
  </si>
  <si>
    <t>Govt Primary School</t>
  </si>
  <si>
    <t>Acharapakkam Chenglepattu</t>
  </si>
  <si>
    <t>P 160</t>
  </si>
  <si>
    <t>573814971324</t>
  </si>
  <si>
    <t>R.Muthu</t>
  </si>
  <si>
    <t>First St Kilkarani Village, Madhuranthakam
Chenglepattu 603 313</t>
  </si>
  <si>
    <t>P 161</t>
  </si>
  <si>
    <t>524271942711</t>
  </si>
  <si>
    <t>S.Jansi Rani</t>
  </si>
  <si>
    <t>33 Bajani Koil St, Kil visharam
Ranipettai</t>
  </si>
  <si>
    <t>9500641135
9500861135</t>
  </si>
  <si>
    <t>462429337055</t>
  </si>
  <si>
    <t>721562608914</t>
  </si>
  <si>
    <t>Financial Aid for home Construction Rs.100000</t>
  </si>
  <si>
    <t>P 162</t>
  </si>
  <si>
    <t>813289378448</t>
  </si>
  <si>
    <t>Sarugesh</t>
  </si>
  <si>
    <t>Cement Salai Road, Parukkal
Chenglepattu</t>
  </si>
  <si>
    <t>P 163</t>
  </si>
  <si>
    <t>298194415274</t>
  </si>
  <si>
    <t>Yuvaraj</t>
  </si>
  <si>
    <t>2/126 LN Koil St, Ammaiyar Kuppam
RK Pettai Thiruvallur 631 301</t>
  </si>
  <si>
    <t>Headmaster Primary School</t>
  </si>
  <si>
    <t>Melpakkam   Olakkur 
Kancheepuram</t>
  </si>
  <si>
    <t>Education Aid Rs.123000</t>
  </si>
  <si>
    <t>P 164</t>
  </si>
  <si>
    <t>652146729637</t>
  </si>
  <si>
    <t>N.Soumiya</t>
  </si>
  <si>
    <t>kandakariyam, Tanjore</t>
  </si>
  <si>
    <t>not selected</t>
  </si>
  <si>
    <t>Sewing Machine with Motor</t>
  </si>
  <si>
    <t xml:space="preserve">Agri Battery Sprayer </t>
  </si>
  <si>
    <t>Girls Cycle</t>
  </si>
  <si>
    <t>Gents Cycle</t>
  </si>
  <si>
    <t>Grinder 2 ltr</t>
  </si>
  <si>
    <t>Grinder 2 Ltr (Madurai)</t>
  </si>
  <si>
    <t>Bosch Electrician Kit</t>
  </si>
  <si>
    <t>Educational Aid</t>
  </si>
  <si>
    <t xml:space="preserve">Colour printer </t>
  </si>
  <si>
    <t>Handicapped scooter</t>
  </si>
  <si>
    <t>Top Pushcart / Tiffen set</t>
  </si>
  <si>
    <t>Grinder Cone type</t>
  </si>
  <si>
    <t>Two wheeler</t>
  </si>
  <si>
    <t xml:space="preserve"> e Bike </t>
  </si>
  <si>
    <t>Construction of waiting hall  near (15X10  shed) maternity ward (Project)</t>
  </si>
  <si>
    <t>Handicapped Hand tricycle</t>
  </si>
  <si>
    <t>Laptop Public</t>
  </si>
  <si>
    <t>Business Aid Rs.20000</t>
  </si>
  <si>
    <t>Corona death Relief Aid
Rs.2.0 Lakhs</t>
  </si>
  <si>
    <t>Education Aid
Rs.5000</t>
  </si>
  <si>
    <t>Education  Aid Rs.60000</t>
  </si>
  <si>
    <t>Top Pushcart  + iron Box</t>
  </si>
  <si>
    <t xml:space="preserve">Top Push Cart </t>
  </si>
  <si>
    <t xml:space="preserve">Tiffen set </t>
  </si>
  <si>
    <t>Agar Batti for Blind
Rs.10000</t>
  </si>
  <si>
    <t>Wheel Chair</t>
  </si>
  <si>
    <t>Agri Battery sprayer</t>
  </si>
  <si>
    <t>Agri Pump Set</t>
  </si>
  <si>
    <t>Nokia TAB</t>
  </si>
  <si>
    <t>Grocery for one Month &amp;500 Kg Rice (Project)</t>
  </si>
  <si>
    <t>மந்திர நூல் (Project)</t>
  </si>
  <si>
    <t>1000 kg Rice for Leporsy Home (Project)</t>
  </si>
  <si>
    <t>P 165</t>
  </si>
  <si>
    <t>642974726413</t>
  </si>
  <si>
    <t>L.Udayakumari</t>
  </si>
  <si>
    <t>66/26 Aarimuthu street, Choolai
Chennai 112</t>
  </si>
  <si>
    <t>P 166</t>
  </si>
  <si>
    <t>Sakthi.Sridevi</t>
  </si>
  <si>
    <t>Sewing Machine ZIG ZAG</t>
  </si>
  <si>
    <t>46 Karukku main Road, Menambedu
Ambathur Chennai 53</t>
  </si>
  <si>
    <t xml:space="preserve"> 99413 27999 </t>
  </si>
  <si>
    <t>455099866535</t>
  </si>
  <si>
    <t>P 167</t>
  </si>
  <si>
    <t>277494436043</t>
  </si>
  <si>
    <t>206 melpatti Ponnapan Street
Perambur Chennai 11</t>
  </si>
  <si>
    <t>BOSCH BFREAKER</t>
  </si>
  <si>
    <t>Dhinamurugan</t>
  </si>
  <si>
    <t>Gents cycle -2</t>
  </si>
  <si>
    <t>Sewing Machine-1</t>
  </si>
  <si>
    <t>Palavanthangal MS2</t>
  </si>
  <si>
    <t>top Push cart
Scooter / XL</t>
  </si>
  <si>
    <t>Education Aid 
Rs.18900</t>
  </si>
  <si>
    <t>Sewing Machine-1
Tiffen set-1</t>
  </si>
  <si>
    <t>Steel Gas stove with Milk boiling vessel</t>
  </si>
  <si>
    <t>Article Requested</t>
  </si>
  <si>
    <t>CHENNAI SOUTH MANDRAMS</t>
  </si>
  <si>
    <t>P 168</t>
  </si>
  <si>
    <t>483810757287</t>
  </si>
  <si>
    <t>Y.Balamurugan</t>
  </si>
  <si>
    <t>20 Nadu Street, Soriyankuppam
kuruvinatham Pudhucherry</t>
  </si>
  <si>
    <t>P 169</t>
  </si>
  <si>
    <t>387818796170</t>
  </si>
  <si>
    <t>Mariselvam</t>
  </si>
  <si>
    <t>Koyambedu Guruvaara Thondu</t>
  </si>
  <si>
    <t>Tri Cycle -Back load</t>
  </si>
  <si>
    <t>P 170</t>
  </si>
  <si>
    <t>465724847345</t>
  </si>
  <si>
    <t>Monikka</t>
  </si>
  <si>
    <t>Keel Maruvathur</t>
  </si>
  <si>
    <t>P 171</t>
  </si>
  <si>
    <t>857914136312</t>
  </si>
  <si>
    <t>Magha</t>
  </si>
  <si>
    <t>MGR nagar, Keel kodunkaalur</t>
  </si>
  <si>
    <t>P 172</t>
  </si>
  <si>
    <t>E.Ramu</t>
  </si>
  <si>
    <t>Adhiparasakthi Dental College
Melmaruvathur</t>
  </si>
  <si>
    <t>P 173</t>
  </si>
  <si>
    <t>K.Saravanan</t>
  </si>
  <si>
    <t>Sewage treatment Plant
Melmaruvathur</t>
  </si>
  <si>
    <t>Gents Cycle - 5 nos</t>
  </si>
  <si>
    <t>P 174</t>
  </si>
  <si>
    <t>677855484208</t>
  </si>
  <si>
    <t>Gokul</t>
  </si>
  <si>
    <t>3/58 Pilliyar Koil Street
Ariyanallur Thondur Village
Mel Olakur PO Villupuram</t>
  </si>
  <si>
    <t>P 175</t>
  </si>
  <si>
    <t>587081352982</t>
  </si>
  <si>
    <t>V.Logeswari</t>
  </si>
  <si>
    <t>Nadu Street,Venmal Agaram Villag
Sirumailur, Chengalpattu</t>
  </si>
  <si>
    <t>P 176</t>
  </si>
  <si>
    <t>727933562206</t>
  </si>
  <si>
    <t>Vinayagam</t>
  </si>
  <si>
    <t>6 Block 122 Ezil Nagar
Perumbakkam Chenglepattu</t>
  </si>
  <si>
    <t>P 177</t>
  </si>
  <si>
    <t>797075120090</t>
  </si>
  <si>
    <t>P.Gopika</t>
  </si>
  <si>
    <t>Mariappam Koil Street
Thottikuppam, Chenglepattu</t>
  </si>
  <si>
    <t>P 178</t>
  </si>
  <si>
    <t>514174766801</t>
  </si>
  <si>
    <t>M.Santhosh</t>
  </si>
  <si>
    <t>Pillaiyar Koil Street
vettamperumbakkam
Chenglepattu</t>
  </si>
  <si>
    <t>P 179</t>
  </si>
  <si>
    <t>353079131185</t>
  </si>
  <si>
    <t>P.Jagathguru</t>
  </si>
  <si>
    <t>8 Pillaiyar Koil Street, Pazavur
Kancheepuram Dt</t>
  </si>
  <si>
    <t>P 180</t>
  </si>
  <si>
    <t>602381381463</t>
  </si>
  <si>
    <t>E.Nagammal</t>
  </si>
  <si>
    <t>83 Bajani Koil Street
Kaliapettai, Kancheepuram</t>
  </si>
  <si>
    <t>P 181</t>
  </si>
  <si>
    <t>788864585647</t>
  </si>
  <si>
    <t>Ramamoorthy</t>
  </si>
  <si>
    <t>Kallandal Road, Oyyapattu
Kandachipuram Villupuram</t>
  </si>
  <si>
    <t>Business Aid for Blind Rs.5000</t>
  </si>
  <si>
    <t>P 182</t>
  </si>
  <si>
    <t>662559854355</t>
  </si>
  <si>
    <t>Abishek</t>
  </si>
  <si>
    <t>Govt High School,  Vembuliamman Street
Vandalur Otteri, Chennai 48</t>
  </si>
  <si>
    <t>P 183</t>
  </si>
  <si>
    <t>417229688089</t>
  </si>
  <si>
    <t>Tamil Ponni</t>
  </si>
  <si>
    <t xml:space="preserve">52A Annai Therasa Street, 
Vaagesam Nagr, Vadalur
Cuddalore Dt
</t>
  </si>
  <si>
    <t>P 184</t>
  </si>
  <si>
    <t>349823282210</t>
  </si>
  <si>
    <t>711079722763</t>
  </si>
  <si>
    <t>E.Varshini</t>
  </si>
  <si>
    <t>Govt Girls School, Aandar kuppam
Eesur</t>
  </si>
  <si>
    <t>Uma to send school fees details</t>
  </si>
  <si>
    <t>CASH PURCHASE BY VEPERY GOPI</t>
  </si>
  <si>
    <t>MEDICAL AID RS.25000</t>
  </si>
  <si>
    <t>P 185</t>
  </si>
  <si>
    <t>314722731373</t>
  </si>
  <si>
    <t>Senthil</t>
  </si>
  <si>
    <t>Kappivakkam Vil, seiyur Tk
kadapakkam PO</t>
  </si>
  <si>
    <t>P 186</t>
  </si>
  <si>
    <t>426418242190</t>
  </si>
  <si>
    <t>Sivasankar</t>
  </si>
  <si>
    <t xml:space="preserve">116 keelandai Street, Theyar Village vandavasi TK
Thiruvannamalai Dt
</t>
  </si>
  <si>
    <t>P 187</t>
  </si>
  <si>
    <t>257701722652</t>
  </si>
  <si>
    <t>C.Subramani</t>
  </si>
  <si>
    <t>42 Fifth Street, Venkatesapuram
Acharapakkam 603 301</t>
  </si>
  <si>
    <t>P 188</t>
  </si>
  <si>
    <t>662431448747</t>
  </si>
  <si>
    <t>M.Balasundaram</t>
  </si>
  <si>
    <t>12, Bharathy St, Nandhivaram
Kooduvancherry</t>
  </si>
  <si>
    <t>Furniture repairkit</t>
  </si>
  <si>
    <t>P 189</t>
  </si>
  <si>
    <t>208032514519</t>
  </si>
  <si>
    <t>Thirumalai</t>
  </si>
  <si>
    <t>P 190</t>
  </si>
  <si>
    <t>451196592284</t>
  </si>
  <si>
    <t>Villipuram, kamarasar old St
Chenglepattu</t>
  </si>
  <si>
    <t>Goat with Lamb</t>
  </si>
  <si>
    <t>P 191</t>
  </si>
  <si>
    <t>280630984104</t>
  </si>
  <si>
    <t>S.Ranjani</t>
  </si>
  <si>
    <t>Maraiamman Koil 1st Street
Villipuram, Kancheepuram 603405</t>
  </si>
  <si>
    <t>P 192</t>
  </si>
  <si>
    <t>262026641742</t>
  </si>
  <si>
    <t>C.Valarmathy</t>
  </si>
  <si>
    <t>Villipuram,New colony, Kancheepuram 603 405</t>
  </si>
  <si>
    <t>P 193</t>
  </si>
  <si>
    <t>557724805401</t>
  </si>
  <si>
    <t>D.Harikrishnan</t>
  </si>
  <si>
    <t>23/7 Gandhi St, Ozahalur
Chenglapattu 603 111</t>
  </si>
  <si>
    <t>Tricycle Front Load</t>
  </si>
  <si>
    <t>P 194</t>
  </si>
  <si>
    <t>903141804549</t>
  </si>
  <si>
    <t>S.Saravanavel</t>
  </si>
  <si>
    <t>1 Jeyasakthi Nagar, Vandavashi Road Sothupakkam</t>
  </si>
  <si>
    <t>P 195</t>
  </si>
  <si>
    <t>9782328/50247</t>
  </si>
  <si>
    <t>Karthigaivelan</t>
  </si>
  <si>
    <t>Thimmapuram, Madhur PO
Madhuranthagam</t>
  </si>
  <si>
    <t>P 196</t>
  </si>
  <si>
    <t xml:space="preserve">Santhi DEO </t>
  </si>
  <si>
    <t>Madhuranthagam</t>
  </si>
  <si>
    <t>Printer 126A</t>
  </si>
  <si>
    <t>P 197</t>
  </si>
  <si>
    <t>CEO Chenglepattu</t>
  </si>
  <si>
    <t>Chenglepattu</t>
  </si>
  <si>
    <t>P 198</t>
  </si>
  <si>
    <t>Steel Cupboard 6' - 2 Nos</t>
  </si>
  <si>
    <t>GB Public School</t>
  </si>
  <si>
    <t>Melmaruvathur</t>
  </si>
  <si>
    <t>Computer with Accessories Rs.5.0 L</t>
  </si>
  <si>
    <t>P 199</t>
  </si>
  <si>
    <t>20Ltr Distemper paint+2 fans+2 Tube lights</t>
  </si>
  <si>
    <t>S-Chairs- 10 Nos</t>
  </si>
  <si>
    <t xml:space="preserve">Melpakkam  </t>
  </si>
  <si>
    <t>Steel Cupboard 6' - 1 Nos</t>
  </si>
  <si>
    <t>Ceiling Fan 5</t>
  </si>
  <si>
    <t>Head Master  Govt School</t>
  </si>
  <si>
    <t>Vennangupattu</t>
  </si>
  <si>
    <t>4X2 Table- 5 Nos</t>
  </si>
  <si>
    <t>Supdt Of Police</t>
  </si>
  <si>
    <t>High security Camera</t>
  </si>
  <si>
    <t>8754511198
8056181430</t>
  </si>
  <si>
    <t>P 200</t>
  </si>
  <si>
    <t>P 201</t>
  </si>
  <si>
    <t>P 202</t>
  </si>
  <si>
    <t>laptop Public-73</t>
  </si>
  <si>
    <t>Nokia TAB - 4</t>
  </si>
  <si>
    <t>P 203</t>
  </si>
  <si>
    <t>Headmaster</t>
  </si>
  <si>
    <t>Irumbuli</t>
  </si>
  <si>
    <t>Mike with Amplifier</t>
  </si>
  <si>
    <t>P 204</t>
  </si>
  <si>
    <t>P 205</t>
  </si>
  <si>
    <t>607331348894</t>
  </si>
  <si>
    <t>R.Eswaran</t>
  </si>
  <si>
    <t>5/128Gowriamman 7th Street
Enjambakkam Chennai 115</t>
  </si>
  <si>
    <t>625801211184</t>
  </si>
  <si>
    <t>Amutha</t>
  </si>
  <si>
    <t>1/1140 Mahatma Gandhi St
5th Cross Vettuvankeni
Chennai 115</t>
  </si>
  <si>
    <t>House renovation AID</t>
  </si>
  <si>
    <t>PASSBOOK WITH THE APPLICATION</t>
  </si>
  <si>
    <t>Revision Date</t>
  </si>
  <si>
    <t>Change Description</t>
  </si>
  <si>
    <t>Article Name for Label</t>
  </si>
  <si>
    <t>Steel Cupboard 6' - 1 Nos
Ceiling Fan 5
RO -1</t>
  </si>
  <si>
    <t>4X2 Table- 5 Nos
S Chair- 5 Nos</t>
  </si>
  <si>
    <t>S Chair- 5 Nos</t>
  </si>
  <si>
    <t>Desktop Computer
Printer 126A</t>
  </si>
  <si>
    <t>Mandhira Nool (Project)</t>
  </si>
  <si>
    <t>laptop-73
Nokia TAB - 4</t>
  </si>
  <si>
    <t>P 206</t>
  </si>
  <si>
    <t>Rajesh kannan</t>
  </si>
  <si>
    <t>Adhi dravidar Colony, Thiruvalam
Pozil PO, Tanjore 613 103</t>
  </si>
  <si>
    <t>P 207</t>
  </si>
  <si>
    <t>new application</t>
  </si>
  <si>
    <t>242488611177</t>
  </si>
  <si>
    <t>G.Lakshmi</t>
  </si>
  <si>
    <t>56, Mariamman koil St, Old Mambakkam, Gurukulam PO Madhuranthagam</t>
  </si>
  <si>
    <t>RO -1 REDDIYAR</t>
  </si>
  <si>
    <t xml:space="preserve">20Ltr Distemper paint+2 fans+2 Tube lights+Green board </t>
  </si>
  <si>
    <t xml:space="preserve">sourced by Venkat </t>
  </si>
  <si>
    <t xml:space="preserve">Ceiling Fan-5
RO UNIT-1
Smart Board-1
Steel cupboard-1
</t>
  </si>
  <si>
    <t>P 208</t>
  </si>
  <si>
    <t>563361925112</t>
  </si>
  <si>
    <t>K.KAVIYA</t>
  </si>
  <si>
    <t>LAKSHMI BANGARU ARTS COLLEGE
III YR BCA</t>
  </si>
  <si>
    <t>EDUCATION AID RS.15000</t>
  </si>
  <si>
    <t>EDUCATION AID RS.15001</t>
  </si>
  <si>
    <t>P 209</t>
  </si>
  <si>
    <t>857056293392</t>
  </si>
  <si>
    <t>K.MAGESWARI</t>
  </si>
  <si>
    <t>P 210</t>
  </si>
  <si>
    <t>P 211</t>
  </si>
  <si>
    <t>KALAVAI , RANIPETTAI</t>
  </si>
  <si>
    <t>631240608574</t>
  </si>
  <si>
    <t>B.THAILNAYAGI</t>
  </si>
  <si>
    <t>29 LGR NAGAR NALLAMPAL PO
KARAIKAL 609 601</t>
  </si>
  <si>
    <t>Medical Aid Rs.10001</t>
  </si>
  <si>
    <t>P 212</t>
  </si>
  <si>
    <t>P 213</t>
  </si>
  <si>
    <t>P 214</t>
  </si>
  <si>
    <t>941781946432</t>
  </si>
  <si>
    <t>SURESH KUMAR</t>
  </si>
  <si>
    <t>23 METTU ST, KOLATHUR VILLAGE
SEIYUR. CHENGLEPAT</t>
  </si>
  <si>
    <t>671619538406</t>
  </si>
  <si>
    <t>V.SURESH</t>
  </si>
  <si>
    <t>PIllaiyar Koil Street
NEMAM KATTU GOODALUR</t>
  </si>
  <si>
    <t>608869134725</t>
  </si>
  <si>
    <t>RAJESWARI</t>
  </si>
  <si>
    <t>24, PILLAIYAR KOIL ST, PUDUPET
ACHARAPAKKAM, CHENGLEPATTU</t>
  </si>
  <si>
    <t xml:space="preserve">Sewing Machine </t>
  </si>
  <si>
    <t>9498109991
8015313038</t>
  </si>
  <si>
    <t>SUB INSPECTOR  saravanamurthy</t>
  </si>
  <si>
    <t xml:space="preserve">10 Fans </t>
  </si>
  <si>
    <t>Number of tokens required</t>
  </si>
  <si>
    <t>REJECTING THE ITEM</t>
  </si>
  <si>
    <t>NAME CORRECTED</t>
  </si>
  <si>
    <t>NO RESPONSE</t>
  </si>
  <si>
    <t>REFUSED TO TAKE</t>
  </si>
  <si>
    <t>LAST YEAR BENEFICIARY OF AID</t>
  </si>
  <si>
    <t>DELETED</t>
  </si>
  <si>
    <t>DELETED 50%</t>
  </si>
  <si>
    <t>MOBILE NO OUT OF SERVICE</t>
  </si>
  <si>
    <t>deleted</t>
  </si>
  <si>
    <t>APPLICATION NOT FOUND hrnce deleted</t>
  </si>
  <si>
    <t>661343939858</t>
  </si>
  <si>
    <t>BASKAR SELVAM</t>
  </si>
  <si>
    <t>Gowri amman koil st,Enjambakkam
Chennai 600115</t>
  </si>
  <si>
    <t>Two wheeler (Rs.25000 cash)</t>
  </si>
  <si>
    <t>P 215</t>
  </si>
  <si>
    <t>5/3 Gowriamman Koil St
Enjambakkam, Chennai 115</t>
  </si>
  <si>
    <t>Rs.25000 aid for two wheeler purchase</t>
  </si>
  <si>
    <t>P 216</t>
  </si>
  <si>
    <t>MARVAR GOVT SCHOOL</t>
  </si>
  <si>
    <t>TMT AMMA SCHOOL</t>
  </si>
  <si>
    <t>P 217</t>
  </si>
  <si>
    <t>PANCHYAT-1 SENTHI</t>
  </si>
  <si>
    <t>P 218</t>
  </si>
  <si>
    <t>PANCHYAT-2 AGATH</t>
  </si>
  <si>
    <t>As per the list</t>
  </si>
  <si>
    <t>P 219</t>
  </si>
  <si>
    <t>992307252699</t>
  </si>
  <si>
    <t>R,Leelavathy</t>
  </si>
  <si>
    <t>SENDIVAKKAM VILAGE
Madhuranthakam Tk
chenglepattu</t>
  </si>
  <si>
    <t>9791856222
8925210334</t>
  </si>
  <si>
    <t>P 220</t>
  </si>
  <si>
    <t>836908245063</t>
  </si>
  <si>
    <t>S.Keerthana</t>
  </si>
  <si>
    <t>Ganga Saravana Complex
Acharapakkam</t>
  </si>
  <si>
    <t>P 221</t>
  </si>
  <si>
    <t>930634438655</t>
  </si>
  <si>
    <t>M.Valli</t>
  </si>
  <si>
    <t>Palli Street, Thiruvalarcherry
Seiyur , Chenglepattu</t>
  </si>
  <si>
    <t>P 222</t>
  </si>
  <si>
    <t>450026695024</t>
  </si>
  <si>
    <t>S.Hari</t>
  </si>
  <si>
    <t>2nd St, Venkatesapuram
Acharapakkam</t>
  </si>
  <si>
    <t>P 223</t>
  </si>
  <si>
    <t>331749803100</t>
  </si>
  <si>
    <t>M.Bagiyalakshmi</t>
  </si>
  <si>
    <t>Palla Street, Pallipettai
Acharapakkam, Chenglepattu</t>
  </si>
  <si>
    <t>P 224</t>
  </si>
  <si>
    <t>830645297986</t>
  </si>
  <si>
    <t>B.Rupavathy</t>
  </si>
  <si>
    <t>P 225</t>
  </si>
  <si>
    <t>D.Yuvasree</t>
  </si>
  <si>
    <t>Neruji nagar 2nd st, Arakonam
Ranipet</t>
  </si>
  <si>
    <t>education Aid Rs.100000</t>
  </si>
  <si>
    <t>P 226</t>
  </si>
  <si>
    <t>862843783419</t>
  </si>
  <si>
    <t>Ratha M</t>
  </si>
  <si>
    <t>221 MettuStreet.Chennavaram
Vandhavashi Thiruvannamalai Dt</t>
  </si>
  <si>
    <t>P 227</t>
  </si>
  <si>
    <t>702626066406</t>
  </si>
  <si>
    <t>MADHUSOOTHANAN</t>
  </si>
  <si>
    <t>Sivan koil Street, Sothupakkam</t>
  </si>
  <si>
    <t>Reffered by Raja</t>
  </si>
  <si>
    <t>Education aid 27500</t>
  </si>
  <si>
    <t>P 228</t>
  </si>
  <si>
    <t>366130852587</t>
  </si>
  <si>
    <t>V.Parvathi</t>
  </si>
  <si>
    <t>Mariamman Koil St. Thenpakkam</t>
  </si>
  <si>
    <t>TS Elumalai Electrician</t>
  </si>
  <si>
    <t>P 229</t>
  </si>
  <si>
    <t>307523149219</t>
  </si>
  <si>
    <t>V.Sakthi devi</t>
  </si>
  <si>
    <t>No.6 Sakthi valagam, 
Melmaruvathur</t>
  </si>
  <si>
    <t>Venkatesan Sree devi tractors</t>
  </si>
  <si>
    <t>P 230</t>
  </si>
  <si>
    <t>762652801722</t>
  </si>
  <si>
    <t>Divya</t>
  </si>
  <si>
    <t>1/30 Venkateswara Nagar, 
Pudhukuppam Nagar, Vilupuram</t>
  </si>
  <si>
    <t>Sewing Machine Ordinary</t>
  </si>
  <si>
    <t>P 231</t>
  </si>
  <si>
    <t>Security ASO, Adhiparasakthi Group of Schools</t>
  </si>
  <si>
    <t>P 232</t>
  </si>
  <si>
    <t>919503905573</t>
  </si>
  <si>
    <t>C.Arumugam</t>
  </si>
  <si>
    <t>314 Nadu street, Onkur</t>
  </si>
  <si>
    <t>P 233</t>
  </si>
  <si>
    <t>857956671692</t>
  </si>
  <si>
    <t>G.Arumugam</t>
  </si>
  <si>
    <t>3 Balamurugan koil Street
Elapakkam PO Chenglepattu</t>
  </si>
  <si>
    <t>P 234</t>
  </si>
  <si>
    <t>10/31 Big St, Paalur, Chenglepattu</t>
  </si>
  <si>
    <t>P 235</t>
  </si>
  <si>
    <t>780149866273</t>
  </si>
  <si>
    <t>M.Suresh (Post man)</t>
  </si>
  <si>
    <t>T.Vigneswar</t>
  </si>
  <si>
    <t>26 Vinayagar Koil St, 
Sendaikaran PO Chenglepattu 603319</t>
  </si>
  <si>
    <t>P 236</t>
  </si>
  <si>
    <t>M.Mumtaj begam</t>
  </si>
  <si>
    <t>West mada St, Om Sakthi Nagar,
Sithamur</t>
  </si>
  <si>
    <t>P 237</t>
  </si>
  <si>
    <t>613349663134</t>
  </si>
  <si>
    <t>M.Thilagavathy</t>
  </si>
  <si>
    <t>47 Gandhi Nagar, Sothupakkam</t>
  </si>
  <si>
    <t>P 238</t>
  </si>
  <si>
    <t>556402132912</t>
  </si>
  <si>
    <t>S.Sasikala</t>
  </si>
  <si>
    <t>37 Kootu road salai, 
Thirukalukundram</t>
  </si>
  <si>
    <t>P 239</t>
  </si>
  <si>
    <t>315822215678</t>
  </si>
  <si>
    <t>Karthck</t>
  </si>
  <si>
    <t>1/160 Mettu street, MatturTirukkai
Villupuram</t>
  </si>
  <si>
    <t>P 240</t>
  </si>
  <si>
    <t>630734352842</t>
  </si>
  <si>
    <t>J.Anusiya</t>
  </si>
  <si>
    <t>5/487 Valmeeki St, Otteri, Vandalur</t>
  </si>
  <si>
    <t>S.Vijay</t>
  </si>
  <si>
    <t>899939545256</t>
  </si>
  <si>
    <t>P 241</t>
  </si>
  <si>
    <t>23 Venkatesapuram, Mariamman koil street, Acharapakkam</t>
  </si>
  <si>
    <t>P 242</t>
  </si>
  <si>
    <t>M.Bagyalakshmi</t>
  </si>
  <si>
    <t>Pallipettai, Pallar Street
Acharapakkam</t>
  </si>
  <si>
    <t>P 243</t>
  </si>
  <si>
    <t>Thiruvalacherry Village
Thirunavalur PO, Seiyur Tk</t>
  </si>
  <si>
    <t>P 244</t>
  </si>
  <si>
    <t>408937849173</t>
  </si>
  <si>
    <t>P.Gangadharan</t>
  </si>
  <si>
    <t>99 Parthasarathy St, 
Madhuranthagam, Chenglepattu</t>
  </si>
  <si>
    <t>Tab</t>
  </si>
  <si>
    <t xml:space="preserve">Kerala -a.Iduki </t>
  </si>
  <si>
    <t>Kerala -b.Palaghat</t>
  </si>
  <si>
    <t>25 sets</t>
  </si>
  <si>
    <t xml:space="preserve">Washing machine </t>
  </si>
  <si>
    <t>Study Materials</t>
  </si>
  <si>
    <t>KUNDRATHUR/MS-16</t>
  </si>
  <si>
    <t>ALANDUR/MS-2</t>
  </si>
  <si>
    <t>KATTUPAKKAM/MS-7</t>
  </si>
  <si>
    <t>PALLAVAN KUDIYIRUPPU/MS-11</t>
  </si>
  <si>
    <t>ANAKAPUTHUR/MS-18</t>
  </si>
  <si>
    <t>POZHICHALUR/MS-10</t>
  </si>
  <si>
    <t>Sewing machine Ordinary</t>
  </si>
  <si>
    <t>Aluminium Idli Making Box</t>
  </si>
  <si>
    <t>GP Welding Machine Arc 200</t>
  </si>
  <si>
    <t xml:space="preserve">Paper plate semi Automatic printing machine </t>
  </si>
  <si>
    <t>Push Cart with Top</t>
  </si>
  <si>
    <t>Prestige Mixer Grinder</t>
  </si>
  <si>
    <t>Dt.Purchase</t>
  </si>
  <si>
    <t>Sri Ramakrishna Athmalayam</t>
  </si>
  <si>
    <t>Kammavar Palayam Road, Sholavaram, Chennai 67</t>
  </si>
  <si>
    <t>983903078456</t>
  </si>
  <si>
    <t>Muniammal</t>
  </si>
  <si>
    <t>79,VeeramaNallur, Semmedu, Villupuram 604 153</t>
  </si>
  <si>
    <t>9342725341</t>
  </si>
  <si>
    <t>574234930127</t>
  </si>
  <si>
    <t>D.Rajamani</t>
  </si>
  <si>
    <t>28/14 Kanniappa Gramani Nagar 2nd St, Kaladipet, Chennai 600 019</t>
  </si>
  <si>
    <t>7305301104</t>
  </si>
  <si>
    <t>408333397442</t>
  </si>
  <si>
    <t>S.ShanmugaSundaram</t>
  </si>
  <si>
    <t>36, Keela theru, Mannacha nallur, Tiruchy 621 005</t>
  </si>
  <si>
    <t>8610848658</t>
  </si>
  <si>
    <t>263381519066</t>
  </si>
  <si>
    <t>S.Lakshmi</t>
  </si>
  <si>
    <t>15/53 Thekkumari, Kalleppully, Palakad, kerala 678 005</t>
  </si>
  <si>
    <t>K.Indirakumari 
National identity Card No: 07339</t>
  </si>
  <si>
    <t>9, B Block, 58th Street, Ashok Nagar, Chennai 600 083</t>
  </si>
  <si>
    <t>9840767759</t>
  </si>
  <si>
    <t>962138738766</t>
  </si>
  <si>
    <t>K.Ravichandran</t>
  </si>
  <si>
    <t>17/8 karunambigai Colony, Velacherry, Chennai 600 042</t>
  </si>
  <si>
    <t>9176737778</t>
  </si>
  <si>
    <t>233316904038</t>
  </si>
  <si>
    <t>Hemavathy</t>
  </si>
  <si>
    <t>2, D Block, jaferkan Pet, Chennai     600 083</t>
  </si>
  <si>
    <t>7397384436</t>
  </si>
  <si>
    <t>351939640376</t>
  </si>
  <si>
    <t>C.Nandhini</t>
  </si>
  <si>
    <t>Vinayagar Kovil St, Paaleswaram Village, Kancheepuram 603 107</t>
  </si>
  <si>
    <t>P 038</t>
  </si>
  <si>
    <t>V.Lakshmi</t>
  </si>
  <si>
    <t>15- A Block, Slum Quarters,Sivalongapuram, KK Nagar, Chennai 600 078</t>
  </si>
  <si>
    <t>7904380973</t>
  </si>
  <si>
    <t>388188065956</t>
  </si>
  <si>
    <t>R.Shanmugam</t>
  </si>
  <si>
    <t>9367461955</t>
  </si>
  <si>
    <t>70, Dharmakulam St, V.parangani, Villupuram 605 109</t>
  </si>
  <si>
    <t>940668278517</t>
  </si>
  <si>
    <t>Ponni</t>
  </si>
  <si>
    <t>23/13 Mount Road, Chinnamalai, Saidepat. Chennai 600 015</t>
  </si>
  <si>
    <t>815047262402</t>
  </si>
  <si>
    <t>G.Periyanayagi</t>
  </si>
  <si>
    <t>1/94, E-42 Athithangal, medavakkam, Kancheepuram 600 100</t>
  </si>
  <si>
    <t>387633578806</t>
  </si>
  <si>
    <t>E.Renuga</t>
  </si>
  <si>
    <t>69 Mettu St, Venkatapuram, Kolathur, Kancheepuram 603 204</t>
  </si>
  <si>
    <t>203056765026</t>
  </si>
  <si>
    <t>P.Maalika</t>
  </si>
  <si>
    <t>1/72 North St, Sirupakkam, Veppur, 606 108</t>
  </si>
  <si>
    <t>403249216934</t>
  </si>
  <si>
    <t>M.Deekshitha</t>
  </si>
  <si>
    <t>3/588 Govinda nagar #rd St, Paalavakkam, Chennai 600 041</t>
  </si>
  <si>
    <t>737714925302</t>
  </si>
  <si>
    <t>R.Venkatesan</t>
  </si>
  <si>
    <t>57, Nehru St, MGR Nagar, Chennai  600 076</t>
  </si>
  <si>
    <t>431471585894</t>
  </si>
  <si>
    <t>Anjalai</t>
  </si>
  <si>
    <t>Porur, Pudhunagar, Vaaniyamalli, Thiruvallur 601 202</t>
  </si>
  <si>
    <t>P 054</t>
  </si>
  <si>
    <t>P 055</t>
  </si>
  <si>
    <t>714377428550</t>
  </si>
  <si>
    <t>C.Meiyappan</t>
  </si>
  <si>
    <t>15 Perumal Kovil St, Mettukuppam, Ponneri, 601201</t>
  </si>
  <si>
    <t>P 056</t>
  </si>
  <si>
    <t>308701893976</t>
  </si>
  <si>
    <t>Pugalenthi</t>
  </si>
  <si>
    <t>7 VN Janaki St, MGR Nagar, KK Nagar 600 078</t>
  </si>
  <si>
    <t>365256851671</t>
  </si>
  <si>
    <t>R.Saravanan</t>
  </si>
  <si>
    <t>11-9-1F Velliyan Chettiyar St, Aandipatti,  625 512</t>
  </si>
  <si>
    <t>292748854100</t>
  </si>
  <si>
    <t>P. logesh</t>
  </si>
  <si>
    <t>20, Vagampuli St,  ThenKarai, Periyakulam, 625 601</t>
  </si>
  <si>
    <t>787520474863</t>
  </si>
  <si>
    <t>R.Sakthi Murugan</t>
  </si>
  <si>
    <t>Subramaniyar Koil St Valavanur, Villupuram</t>
  </si>
  <si>
    <t>558192337803</t>
  </si>
  <si>
    <t xml:space="preserve">S.Periyasamy. </t>
  </si>
  <si>
    <t>8/73 Thaenur Colony, thuvarapallam, Kollihills, Namakkal</t>
  </si>
  <si>
    <t xml:space="preserve">9626454144
</t>
  </si>
  <si>
    <t>786417764745</t>
  </si>
  <si>
    <t>K.Panjavarnam</t>
  </si>
  <si>
    <t>Echanery, Manamadurai, Sivagangai</t>
  </si>
  <si>
    <t>411238636560</t>
  </si>
  <si>
    <t>Karuppasamy</t>
  </si>
  <si>
    <t>Sullangudi, Veeracholan, Virudhunagar</t>
  </si>
  <si>
    <t>451237157758</t>
  </si>
  <si>
    <t>R.Kannan</t>
  </si>
  <si>
    <t>Settiyapatty, nilakkottai, DGL 624201</t>
  </si>
  <si>
    <t>964548810638</t>
  </si>
  <si>
    <t>Kalaiselvi</t>
  </si>
  <si>
    <t>9, Pilliyar Koil St, Malliangarani Po, Kancheepuram 603 406</t>
  </si>
  <si>
    <t>333188840654</t>
  </si>
  <si>
    <t>E.Krishnan</t>
  </si>
  <si>
    <t>116 Pilliyar ST, Kattupunsei, Villupuram 604 305</t>
  </si>
  <si>
    <t>572624968406</t>
  </si>
  <si>
    <t>Kumar</t>
  </si>
  <si>
    <t>484, South St,Colony, V.Maamandhur, Kallakurichy</t>
  </si>
  <si>
    <t>793153163584</t>
  </si>
  <si>
    <t>J.Saravanan</t>
  </si>
  <si>
    <t>2/255 Vinayagar koil St, Murukkampattu, Thiruvallur 631 209</t>
  </si>
  <si>
    <t>758954223257</t>
  </si>
  <si>
    <t>T.Nalini</t>
  </si>
  <si>
    <t>kutram Poruthaan iruppu, Sangamangalam, Nagapatinam 611108</t>
  </si>
  <si>
    <t>C.Sreela</t>
  </si>
  <si>
    <t>635457949497</t>
  </si>
  <si>
    <t>522 Trunk Road, karayan Chavadi, Poonamallee, Chennai 600 056</t>
  </si>
  <si>
    <t>A.Muthulakshmi</t>
  </si>
  <si>
    <t>694396942046</t>
  </si>
  <si>
    <t>A.Kanniammal</t>
  </si>
  <si>
    <t>Pudhu theru, Keelpakkam, Thiruvannamalai</t>
  </si>
  <si>
    <t>966418121915</t>
  </si>
  <si>
    <t>M.Satheesh</t>
  </si>
  <si>
    <t>816/2 New Colony, Kallanatham, Chinna salem, Kallakurichy 606 201</t>
  </si>
  <si>
    <t>486205166942</t>
  </si>
  <si>
    <t>P.Indirakumari</t>
  </si>
  <si>
    <t>21/55 Roshani Road, Thindivanam</t>
  </si>
  <si>
    <t>392571130878</t>
  </si>
  <si>
    <t>3rd year Chemistry, Lakshmi Bangaru Arts College</t>
  </si>
  <si>
    <t>842490593578</t>
  </si>
  <si>
    <t>G.Vijayasanthi</t>
  </si>
  <si>
    <t>48 Chakraoani Nagar, Manur athur, Vilupuram 604 001</t>
  </si>
  <si>
    <t>545813868050</t>
  </si>
  <si>
    <t>R.Anandan</t>
  </si>
  <si>
    <t>30A Old PO St, Madhanur Village, Tirupathur</t>
  </si>
  <si>
    <t>272993196628</t>
  </si>
  <si>
    <t>S.Senthil</t>
  </si>
  <si>
    <t>57, Gandhi Main Road, Thiruthani, Thiruvallur</t>
  </si>
  <si>
    <t>480933547078</t>
  </si>
  <si>
    <t>S.Punniyakoti</t>
  </si>
  <si>
    <t>4/16 Valliyammapuram, Saraswathi nagar PO Thiruvallur</t>
  </si>
  <si>
    <t>407471335436</t>
  </si>
  <si>
    <t>S,Suguna</t>
  </si>
  <si>
    <t>98 Periyar Nagar, Thiruthani</t>
  </si>
  <si>
    <t>890737456637</t>
  </si>
  <si>
    <t>Vanitha Paramasivam</t>
  </si>
  <si>
    <t>37, Old Colony, Mambadipattu, Villupuram</t>
  </si>
  <si>
    <t>631793809636</t>
  </si>
  <si>
    <t>P.Kavitha</t>
  </si>
  <si>
    <t>36, Salai theru, Pathiri Village, Thiruvannamalai 604 408</t>
  </si>
  <si>
    <t>754313471591</t>
  </si>
  <si>
    <t>M.Vijayalakshmi</t>
  </si>
  <si>
    <t>128/108 Nallur Village, Cheiyur, Chenglepat 603 304</t>
  </si>
  <si>
    <t>475136529760</t>
  </si>
  <si>
    <t>V.Pratap</t>
  </si>
  <si>
    <t>Acharapakkam 603 301</t>
  </si>
  <si>
    <t>533189355717</t>
  </si>
  <si>
    <t>P Saroja / Mahendran</t>
  </si>
  <si>
    <t>Manjakudi, Kudavasal, Thiruvarur    612 610</t>
  </si>
  <si>
    <t>293196203825</t>
  </si>
  <si>
    <t>R.Dhanasekaran</t>
  </si>
  <si>
    <t>1-118Bramanar St, Anmaruthai PO, Thiruvannamalai 604 504</t>
  </si>
  <si>
    <t>210268957645</t>
  </si>
  <si>
    <t>N.Subramani</t>
  </si>
  <si>
    <t>14/9A, Vaniyangula St. Thiruvannamalai</t>
  </si>
  <si>
    <t>435431352228</t>
  </si>
  <si>
    <t>P Varnamuthu</t>
  </si>
  <si>
    <t>3/417 Ambethkar St, Kappiyampuliyur, Villupuram 605 601</t>
  </si>
  <si>
    <t>812607426048</t>
  </si>
  <si>
    <t>A.Maniammal</t>
  </si>
  <si>
    <t>4/645 Mariyamman Koil St, Kappiyampuliur, Villupuram</t>
  </si>
  <si>
    <t>977527718425</t>
  </si>
  <si>
    <t>Amirthavalli</t>
  </si>
  <si>
    <t>Indira Nagar, Kappiyampuliyur, Villupuram</t>
  </si>
  <si>
    <t>915861228830</t>
  </si>
  <si>
    <t>S.Jayarani</t>
  </si>
  <si>
    <t>Vaaniyar St, Sadras, kalpakkam</t>
  </si>
  <si>
    <t>7, Elumalai St, Pallavaram, Chennai 600043</t>
  </si>
  <si>
    <t>P 105</t>
  </si>
  <si>
    <t>780496656299</t>
  </si>
  <si>
    <t>K.Pavithra</t>
  </si>
  <si>
    <t>Pallavaram , Chennai 600043</t>
  </si>
  <si>
    <t>223367150696</t>
  </si>
  <si>
    <t>K.Thirugnanam</t>
  </si>
  <si>
    <t>Adhiparasakthi Horticulture college, GB NAGAR, Kalavai</t>
  </si>
  <si>
    <t>707006505918</t>
  </si>
  <si>
    <t>692 Dr.Thomas Road, T Nagar Chennai 600 017</t>
  </si>
  <si>
    <t>309608179448</t>
  </si>
  <si>
    <t xml:space="preserve">Domestic HGT wet grinder 2 ltr </t>
  </si>
  <si>
    <t>Lenova Tab</t>
  </si>
  <si>
    <t>Tiffen set</t>
  </si>
  <si>
    <t>Diamond pressure cooker 12 litre</t>
  </si>
  <si>
    <t>Push Cart without top</t>
  </si>
  <si>
    <t>Commercial wet grinder 5 Ltrs</t>
  </si>
  <si>
    <t>Vela Karunai Illam
Pillow-60 Nos
Bed sheet-60 Nos</t>
  </si>
  <si>
    <t>One month provision materials</t>
  </si>
  <si>
    <t>Bosch Electrician Kit 10 RE</t>
  </si>
  <si>
    <t>Tree cutting machine (Petrol Engine)</t>
  </si>
  <si>
    <t>Weed cutting Machine</t>
  </si>
  <si>
    <t>Electric Iron Box</t>
  </si>
  <si>
    <t xml:space="preserve">Paper plate making machine </t>
  </si>
  <si>
    <t>Oxygen Concentrator</t>
  </si>
  <si>
    <t>Agri Pump set with panel and starter</t>
  </si>
  <si>
    <t>Tree Sapling Plantation</t>
  </si>
  <si>
    <t>Comstruction of Toilet block for Govt.High School (Projects)</t>
  </si>
  <si>
    <t>Comstruction of Toilet block for Mariamman Temple (Projects)</t>
  </si>
  <si>
    <t>Devottee House Renovation</t>
  </si>
  <si>
    <t>Sewing machine Overlock</t>
  </si>
  <si>
    <t>Sewing machine Ordinary with motor</t>
  </si>
  <si>
    <t>Aid for Construction of house</t>
  </si>
  <si>
    <t>RO unit for</t>
  </si>
  <si>
    <t>100 Ltr Cooker</t>
  </si>
  <si>
    <t>Chairs</t>
  </si>
  <si>
    <t>Car Mechanic Tool Box</t>
  </si>
  <si>
    <t>Agri Bolo  Power sprayer   1.2 HP Petrol</t>
  </si>
  <si>
    <t>Agri Engine Operated Power sprayer (Knapsak)  1.5 HP</t>
  </si>
  <si>
    <t>Adhiparasakthi  Old age Home</t>
  </si>
  <si>
    <t>3 Ltr Wet Grinder</t>
  </si>
  <si>
    <t>Domestic table top wet grinder 2 ltr</t>
  </si>
  <si>
    <t>Domestic table top wet grinder 2 ltr tilting type</t>
  </si>
  <si>
    <t>Instant Grinder 30 Kgs</t>
  </si>
  <si>
    <t>Sewing Machine Heavy</t>
  </si>
  <si>
    <t>Iron MS Stove 2 Burner</t>
  </si>
  <si>
    <t>Pushcart With Top &amp; Tiffen set</t>
  </si>
  <si>
    <t>Waiting Hall for Hospital</t>
  </si>
  <si>
    <t>Bosch Electrician Kit 13 RE</t>
  </si>
  <si>
    <t>Suzuki 125</t>
  </si>
  <si>
    <t>Hemo Dialysis Equipment</t>
  </si>
  <si>
    <t>Prestige Pressure cooker</t>
  </si>
  <si>
    <t>Erode</t>
  </si>
  <si>
    <t>Improvement construction work of Yatra Nivas Rameswaram (pavala villa building)</t>
  </si>
  <si>
    <t xml:space="preserve">Agri Manual Sprayer </t>
  </si>
  <si>
    <t>2 Ltr Floor model Wet Grinder</t>
  </si>
  <si>
    <t>968582816938</t>
  </si>
  <si>
    <t>N.Soundarya</t>
  </si>
  <si>
    <t>Kandakariyam, Tanjore</t>
  </si>
  <si>
    <t>440497379138</t>
  </si>
  <si>
    <t>E.Thangam</t>
  </si>
  <si>
    <t>865147739672</t>
  </si>
  <si>
    <t>P Jayasree</t>
  </si>
  <si>
    <t>567379392493</t>
  </si>
  <si>
    <t>P.Arjunan</t>
  </si>
  <si>
    <t>566076619564</t>
  </si>
  <si>
    <t>P.Duraisamy</t>
  </si>
  <si>
    <t>365028013109</t>
  </si>
  <si>
    <t>542534915040</t>
  </si>
  <si>
    <t>V.Suriya</t>
  </si>
  <si>
    <t>725971999161</t>
  </si>
  <si>
    <t>S.Sandhiya</t>
  </si>
  <si>
    <t>257510254187</t>
  </si>
  <si>
    <t>Kavitha Prakash</t>
  </si>
  <si>
    <t>932874582955</t>
  </si>
  <si>
    <t>Nadhisha</t>
  </si>
  <si>
    <t>469823655677</t>
  </si>
  <si>
    <t>Senthilkumar</t>
  </si>
  <si>
    <t>349638765646</t>
  </si>
  <si>
    <t>Anitha</t>
  </si>
  <si>
    <t>730532081885</t>
  </si>
  <si>
    <t>P.Archana</t>
  </si>
  <si>
    <t>822512261793</t>
  </si>
  <si>
    <t>Lalitha</t>
  </si>
  <si>
    <t>456331459435</t>
  </si>
  <si>
    <t>970623249389</t>
  </si>
  <si>
    <t>V.Kannammal</t>
  </si>
  <si>
    <t>968600379554</t>
  </si>
  <si>
    <t>Ravikumar</t>
  </si>
  <si>
    <t>880008808960</t>
  </si>
  <si>
    <t>K.Eswaraan</t>
  </si>
  <si>
    <t>326324110378</t>
  </si>
  <si>
    <t>318278790823</t>
  </si>
  <si>
    <t>G.Kulothungan</t>
  </si>
  <si>
    <t>261621915108</t>
  </si>
  <si>
    <t>M.Jagadish</t>
  </si>
  <si>
    <t>254803799091</t>
  </si>
  <si>
    <t>K.Deivani</t>
  </si>
  <si>
    <t>943725584703</t>
  </si>
  <si>
    <t>P.Gopi</t>
  </si>
  <si>
    <t>933755134443</t>
  </si>
  <si>
    <t>N.Chandrakumar</t>
  </si>
  <si>
    <t>752035295057</t>
  </si>
  <si>
    <t>R.Divya</t>
  </si>
  <si>
    <t>326357060968</t>
  </si>
  <si>
    <t>S.Mahalakshmi</t>
  </si>
  <si>
    <t>205211434336</t>
  </si>
  <si>
    <t>Priyadharshini</t>
  </si>
  <si>
    <t>618337083564</t>
  </si>
  <si>
    <t>4/34Venbuliamman Koil St, Vandalur, Chennai 600048</t>
  </si>
  <si>
    <t>Cooking vessel Aluminiun -Big&amp; medium</t>
  </si>
  <si>
    <t>Push Cart without top  and with top</t>
  </si>
  <si>
    <t>Furniture for school</t>
  </si>
  <si>
    <t>RO system</t>
  </si>
  <si>
    <t>1 Set</t>
  </si>
  <si>
    <t>26 Gandhi Nagar, Acharapakkam 603301</t>
  </si>
  <si>
    <t>9080646799</t>
  </si>
  <si>
    <t>Mananangkollai, Edaiyampudhur, Kancheepuram DT</t>
  </si>
  <si>
    <t>8122194112</t>
  </si>
  <si>
    <t>9791922445</t>
  </si>
  <si>
    <t>Mashar Village, Kallaripadi PO Thiruvannamalai</t>
  </si>
  <si>
    <t>8608151218</t>
  </si>
  <si>
    <t>73 Sannadhi Street, Marakkanam 604303</t>
  </si>
  <si>
    <t>9894106929</t>
  </si>
  <si>
    <t>Rayanallur Village, Thindivanam</t>
  </si>
  <si>
    <t>Thirusirrambalam, Villupuram</t>
  </si>
  <si>
    <t>209 Esat St,Palayapattinam, Cuddalore DT</t>
  </si>
  <si>
    <t>GB Nagar, Kalavai</t>
  </si>
  <si>
    <t>9 Pallayapattu St, Ulunderpettai, Kallakurichy</t>
  </si>
  <si>
    <t>223 Perumal Koil St, Athiyur melthuli, Kanchipuram</t>
  </si>
  <si>
    <t>18/39 Thirumalaiappan St, Purasaivakkam, Chennai</t>
  </si>
  <si>
    <t>542 Kamaraj nagar, Thalavan naicken pettai, Thiruvannamalai</t>
  </si>
  <si>
    <t>Indira Nagar, Manimangalam, Kanchipuram</t>
  </si>
  <si>
    <t>30 Samayan Koil St,  Vandiyur, Madurai</t>
  </si>
  <si>
    <t xml:space="preserve">Eswaran Koil patti lane, Valavanur, </t>
  </si>
  <si>
    <t>370 Nadhu St, Ramapuram PO, Tanjore</t>
  </si>
  <si>
    <t>35/3 Pilliyar Koil Street, Nadupattu, Manganallur PO, Thiruvannamalai</t>
  </si>
  <si>
    <t>67/A Perumal Koil St, Pathiri Village, Thiruvannamalai</t>
  </si>
  <si>
    <t>2 Pilliyar koil Street, Nadupattu, Manganallur PO, Thiruvannamalai</t>
  </si>
  <si>
    <t>Perumal koil St, Kaliyur PO, Thiruvannamalai</t>
  </si>
  <si>
    <t>38 Nadu St, Keelthivakkam, Kanchipuram</t>
  </si>
  <si>
    <t>9 Ellaiamman Koil St, Pappanallur, Kanchipuram 603106</t>
  </si>
  <si>
    <t>Govt Girls High School,Taesur, Thiruvannamalai</t>
  </si>
  <si>
    <t>Govt Boys High School,Taesur, Thiruvannamalai</t>
  </si>
  <si>
    <t>FUND REQUEST STATUS</t>
  </si>
  <si>
    <t>Two Wheeler Subsidy</t>
  </si>
  <si>
    <t>1 SET</t>
  </si>
  <si>
    <t>Grocery &amp; Provision materials</t>
  </si>
  <si>
    <t>ANAKAPUTHUR/MS-17</t>
  </si>
  <si>
    <t>20 kg dabara set</t>
  </si>
  <si>
    <t>single burner stove</t>
  </si>
  <si>
    <t>KUNDRATHUR/MS-17</t>
  </si>
  <si>
    <t>KUNDRATHUR/MS-18</t>
  </si>
  <si>
    <t>Sewing machine heavy</t>
  </si>
  <si>
    <t>Chennai South MS1, 4,5,8,9,13,15,17,24,25,27,28,29 (13 Mandrans)</t>
  </si>
  <si>
    <t>Aluminium vessels</t>
  </si>
  <si>
    <t>Nethaji Old age Home(Clothing)</t>
  </si>
  <si>
    <t>Activa DLX</t>
  </si>
  <si>
    <t xml:space="preserve">Clothing </t>
  </si>
  <si>
    <t>431455359662</t>
  </si>
  <si>
    <t>G.Sahayarani</t>
  </si>
  <si>
    <t>5/487 Valmeegi St, Vandalur, Kanchipuram 600048</t>
  </si>
  <si>
    <t>657677594945</t>
  </si>
  <si>
    <t>P.Kalaiyarasi</t>
  </si>
  <si>
    <t>Narikuravar Colony, Periyar nagar West, Cuddalore 606001</t>
  </si>
  <si>
    <t>D.Kalaiyarasi</t>
  </si>
  <si>
    <t>100/4 Paddyfield road, Perambur, chennai -11</t>
  </si>
  <si>
    <t>689377762479</t>
  </si>
  <si>
    <t>G.Bharath</t>
  </si>
  <si>
    <t>3/144 Pachudaiyampattipudhur, Sendamangalam, Namakkal 637409</t>
  </si>
  <si>
    <t>488755747737</t>
  </si>
  <si>
    <t>R.Radhakrishnan</t>
  </si>
  <si>
    <t>55, Guru Dakshinamurthy St, Sri Ragavendra Avenue, Cholanthangal, Kanchipuram</t>
  </si>
  <si>
    <t>691544883507</t>
  </si>
  <si>
    <t>A.Muniammal</t>
  </si>
  <si>
    <t>4th St, Venkatesapuram</t>
  </si>
  <si>
    <t>3/4 Vinayakar Koil St, Thiruvalarcherry, kanchipuram 603319</t>
  </si>
  <si>
    <t>994189467928</t>
  </si>
  <si>
    <t>A.keerthana</t>
  </si>
  <si>
    <t>venkatesapuram Village, Acharapakkam PO, Chenglepat</t>
  </si>
  <si>
    <t>468219050900</t>
  </si>
  <si>
    <t>441456953579</t>
  </si>
  <si>
    <t>Pakkam Village, Madhuranthagam TK Chenglepat</t>
  </si>
  <si>
    <t>528904482511</t>
  </si>
  <si>
    <t>Tholupedu, Athur</t>
  </si>
  <si>
    <t>Anbu nagar, Acharapakkam, Chenglepat</t>
  </si>
  <si>
    <t>M.Soniya</t>
  </si>
  <si>
    <t>537744977208</t>
  </si>
  <si>
    <t>N.Gokulakrishnan</t>
  </si>
  <si>
    <t>16, Thottakara St, Valavanur, Villupuram</t>
  </si>
  <si>
    <t>797160534315</t>
  </si>
  <si>
    <t>melacherry, gengi Tk, Villupuram Dt</t>
  </si>
  <si>
    <t>R.Parasuraman</t>
  </si>
  <si>
    <t>292683519692</t>
  </si>
  <si>
    <t>T.Gayathri</t>
  </si>
  <si>
    <t>318866615896</t>
  </si>
  <si>
    <t>Jayasakthi</t>
  </si>
  <si>
    <t>Senbaankaadu, Pattukottai</t>
  </si>
  <si>
    <t>Palathottam 3rd St, Acharapakkam</t>
  </si>
  <si>
    <t>743137859252</t>
  </si>
  <si>
    <t>M.Gowthamraj</t>
  </si>
  <si>
    <t>33/2 Selaiamman Koil st, 2nd st, JB estate, Avadi. Thiruvallur</t>
  </si>
  <si>
    <t>91301058149</t>
  </si>
  <si>
    <t>S.suguna</t>
  </si>
  <si>
    <t>782896026430</t>
  </si>
  <si>
    <t>Eswaran Koil St, Paathiri Village, Vandhavaasi</t>
  </si>
  <si>
    <t>M.Krishnaveni</t>
  </si>
  <si>
    <t>449185632805</t>
  </si>
  <si>
    <t>Saalai St, Paathiri Village, Vandhavaasi</t>
  </si>
  <si>
    <t>Udhyakumar</t>
  </si>
  <si>
    <t>613966942530</t>
  </si>
  <si>
    <t>12A Rangan St, Madhuranthagam</t>
  </si>
  <si>
    <t>948192223065</t>
  </si>
  <si>
    <t>R.Sakthivel</t>
  </si>
  <si>
    <t>39 Saalai St, Paathiri Village, Vandhavaasi</t>
  </si>
  <si>
    <t>543629183631</t>
  </si>
  <si>
    <t>Thanaigaivel</t>
  </si>
  <si>
    <t>18,Pillaiyar koil St, Thazuthalzai Village, manganallur</t>
  </si>
  <si>
    <t>218648964562</t>
  </si>
  <si>
    <t>P.Govindammal</t>
  </si>
  <si>
    <t>83 Perumal Koil St, Paathiri Village, Vandhavaasi</t>
  </si>
  <si>
    <t>SURYA GAS STOVE</t>
  </si>
  <si>
    <t>Push cart without top</t>
  </si>
  <si>
    <t xml:space="preserve"> Printer 1108</t>
  </si>
  <si>
    <t>Education Aid M.SAJITHA</t>
  </si>
  <si>
    <t>M.DEVIKA business Aid</t>
  </si>
  <si>
    <t>MEENACHI Madasamy Business aid</t>
  </si>
  <si>
    <t>A.JAYAPRAKASH Business Aid</t>
  </si>
  <si>
    <t>M.KANNAMMAL Business Aid</t>
  </si>
  <si>
    <t>KAMATCHI PERIYASAMY Business aid</t>
  </si>
  <si>
    <t>SUMATHY Business Aid</t>
  </si>
  <si>
    <t>908194970250</t>
  </si>
  <si>
    <t>B.Saarumathy</t>
  </si>
  <si>
    <t>10 Udhya Nagar, Chennai Road, Thindivanam</t>
  </si>
  <si>
    <t>S.Manivannan</t>
  </si>
  <si>
    <t>S.RAMYA</t>
  </si>
  <si>
    <t>S.BALABHARATHI</t>
  </si>
  <si>
    <t>V.SANGEETHA</t>
  </si>
  <si>
    <t>A.ARUNKUMAR</t>
  </si>
  <si>
    <t>S.AJAY</t>
  </si>
  <si>
    <t>S.DHARSHINIYA</t>
  </si>
  <si>
    <t>R.PRIYADHARSHINI</t>
  </si>
  <si>
    <t>D.SUREKHA</t>
  </si>
  <si>
    <t>C.SELVAM</t>
  </si>
  <si>
    <t>M.MADHUMITHA</t>
  </si>
  <si>
    <t>S.NIRANJAN</t>
  </si>
  <si>
    <t>M.ABINAYA</t>
  </si>
  <si>
    <t>K.ANANTH</t>
  </si>
  <si>
    <t>M.SANGAVI</t>
  </si>
  <si>
    <t>S.SUBRAMANIAM</t>
  </si>
  <si>
    <t>S.VISWANATHAN</t>
  </si>
  <si>
    <t>R.JAMUNA RANI</t>
  </si>
  <si>
    <t>S.KALYANASUNDARAM</t>
  </si>
  <si>
    <t>Jercy Cows</t>
  </si>
  <si>
    <t>Nil</t>
  </si>
  <si>
    <t xml:space="preserve">M.Balamurugan </t>
  </si>
  <si>
    <t xml:space="preserve">K.Shobika </t>
  </si>
  <si>
    <t>Medical Aid</t>
  </si>
  <si>
    <t xml:space="preserve">K.Anandhi </t>
  </si>
  <si>
    <t xml:space="preserve">Jothi Durai </t>
  </si>
  <si>
    <t xml:space="preserve">A.Purushothaman </t>
  </si>
  <si>
    <t xml:space="preserve">Nandhitha </t>
  </si>
  <si>
    <t xml:space="preserve">Jetro </t>
  </si>
  <si>
    <t xml:space="preserve">Dharshini </t>
  </si>
  <si>
    <t xml:space="preserve">Vijayalakshmi </t>
  </si>
  <si>
    <t xml:space="preserve">Vinipriya </t>
  </si>
  <si>
    <t>1 set</t>
  </si>
  <si>
    <t>PATHIRASAMY</t>
  </si>
  <si>
    <t>ANANDAKUMAR</t>
  </si>
  <si>
    <t>Dt Purchase</t>
  </si>
  <si>
    <t>Dt,Purchase</t>
  </si>
  <si>
    <t>PARAMASIVAM Handicapped Aid</t>
  </si>
  <si>
    <t>PALANISAMY Handicapped Aid</t>
  </si>
  <si>
    <t xml:space="preserve">R.KARUPPAIAH </t>
  </si>
  <si>
    <t xml:space="preserve">RATHINAM </t>
  </si>
  <si>
    <t xml:space="preserve">K.KOWSHIK </t>
  </si>
  <si>
    <t xml:space="preserve">M.MAHALAKSHMI </t>
  </si>
  <si>
    <t xml:space="preserve">J.MANI </t>
  </si>
  <si>
    <t>25, 25, 10 &amp;15 Ltrs Aluminium Cooking Vesels</t>
  </si>
  <si>
    <t>K.Sakthi Sundaresan</t>
  </si>
  <si>
    <t>V.Vidhyasri</t>
  </si>
  <si>
    <t>666058518892</t>
  </si>
  <si>
    <t>365057656474</t>
  </si>
  <si>
    <t>K.KAMALESH</t>
  </si>
  <si>
    <t>451583543928</t>
  </si>
  <si>
    <t>M.RAMASAMY</t>
  </si>
  <si>
    <t>668256152029</t>
  </si>
  <si>
    <t>Mumbai/Pune/Navi mumbai</t>
  </si>
  <si>
    <t>Push Cart with Top &amp; Aluminium  idli box</t>
  </si>
  <si>
    <t>Tirichi</t>
  </si>
  <si>
    <t>R.C.ARCHANA</t>
  </si>
  <si>
    <t>D.NISHANTHINI</t>
  </si>
  <si>
    <t>V.PREETHI</t>
  </si>
  <si>
    <t>S.D.VASANTH</t>
  </si>
  <si>
    <t>S.SANTHAKUMAR</t>
  </si>
  <si>
    <t>S.AMMANI</t>
  </si>
  <si>
    <t>BAVANI KAMALANATHAN</t>
  </si>
  <si>
    <t>K.MEENA</t>
  </si>
  <si>
    <t>V.GOUTHAMY</t>
  </si>
  <si>
    <t>HP Laser Printer 126 A</t>
  </si>
  <si>
    <t>iron box</t>
  </si>
  <si>
    <t>w</t>
  </si>
  <si>
    <t>928963005760</t>
  </si>
  <si>
    <t>CHENNAKRISHNAN IAS ASPIRANT</t>
  </si>
  <si>
    <t>Pandarasettipatti, Thippireddihalli, Dharmapuri</t>
  </si>
  <si>
    <t>3/451 BALAN NAGAR, PARAMAKUDI, RAMNAD</t>
  </si>
  <si>
    <t>4 madam st, kanchipuram</t>
  </si>
  <si>
    <t>4/825 kalasapakkam, Thiruvannamalai</t>
  </si>
  <si>
    <t>16,mona lahshmi Apts, MELMARUVATHUR</t>
  </si>
  <si>
    <t>Achirapakkam</t>
  </si>
  <si>
    <t>PERUNKALATHUR</t>
  </si>
  <si>
    <t>WHEELCHAIR</t>
  </si>
  <si>
    <t>A.S.Sakthi barani</t>
  </si>
  <si>
    <t>G.Susmitha</t>
  </si>
  <si>
    <t>C.Manjula</t>
  </si>
  <si>
    <t>R.Santosh</t>
  </si>
  <si>
    <t xml:space="preserve">Educational Aid </t>
  </si>
  <si>
    <t>A.Balamani</t>
  </si>
  <si>
    <t>P.Jaya</t>
  </si>
  <si>
    <t>R.Kannammal</t>
  </si>
  <si>
    <t xml:space="preserve">Medical Aid </t>
  </si>
  <si>
    <t>R.Magudeeswari</t>
  </si>
  <si>
    <t>Educational Aid S.SAKSHAINA</t>
  </si>
  <si>
    <t>Education Aid Soumia</t>
  </si>
  <si>
    <t>Education Aid AATHITHYAN</t>
  </si>
  <si>
    <t>Education Aid Sakthi mahendran</t>
  </si>
  <si>
    <t>404257754819</t>
  </si>
  <si>
    <t>M.Hemavathy</t>
  </si>
  <si>
    <t>87, Pilliyar koil St, kendiracherry village, New mambakkam, chenglepat</t>
  </si>
  <si>
    <t>597797568651</t>
  </si>
  <si>
    <t>P.Parameswari</t>
  </si>
  <si>
    <t xml:space="preserve"> 45, Alcotkuppam. Besant Nagar,  Chennai</t>
  </si>
  <si>
    <t>4079106615058</t>
  </si>
  <si>
    <t>33/32 Dhanasekar St, Kodambakkam, Chennai</t>
  </si>
  <si>
    <t>722668897508</t>
  </si>
  <si>
    <t>B.Saranya</t>
  </si>
  <si>
    <t>Pazavur, Cheiyur, Chenglepat</t>
  </si>
  <si>
    <t>792333743190</t>
  </si>
  <si>
    <t>D.Nandhagopal</t>
  </si>
  <si>
    <t>Mariyamman Koil St,Chinnakallipattu,Vilupuram 605105</t>
  </si>
  <si>
    <t>204526881015</t>
  </si>
  <si>
    <t>V.Nadhiya</t>
  </si>
  <si>
    <t>Mettu Village. Acharapakkam 603301</t>
  </si>
  <si>
    <t>281278156922</t>
  </si>
  <si>
    <t>D.Sakthipriyan</t>
  </si>
  <si>
    <t>49, Subrayalu Nagar, Cuddalore</t>
  </si>
  <si>
    <t>336213453367</t>
  </si>
  <si>
    <t>N.RENUKA</t>
  </si>
  <si>
    <t>1/5 FIRST FLOOR TAMILNADU Police Corporation, Vandalur</t>
  </si>
  <si>
    <t>217661793323</t>
  </si>
  <si>
    <t>S.Gnanavel</t>
  </si>
  <si>
    <t>84, Old GST Road, Irumbuliyur, Tambaram</t>
  </si>
  <si>
    <t>829196857245</t>
  </si>
  <si>
    <t>S.Selvakumar</t>
  </si>
  <si>
    <t>Logambal st,, Medavakkam, Kanchipuram</t>
  </si>
  <si>
    <t>382493273363</t>
  </si>
  <si>
    <t>Devi Rajendran</t>
  </si>
  <si>
    <t>5/667 Anna St, Senthil Nagar, Vandalur, Kanchipuram</t>
  </si>
  <si>
    <t>833312781643</t>
  </si>
  <si>
    <t>N.Rathika</t>
  </si>
  <si>
    <t>2/3 Police Quarters, Kolapakkam, Kanchipuram</t>
  </si>
  <si>
    <t>472497861859</t>
  </si>
  <si>
    <t>V.Raji</t>
  </si>
  <si>
    <t>5/187 5th Main Road, Vandalur, Kanchipuram</t>
  </si>
  <si>
    <t>782979049402</t>
  </si>
  <si>
    <t>Rajeswari Murugan</t>
  </si>
  <si>
    <t>5/56 Kabilar St, Otteri Pirivu, Vandalur</t>
  </si>
  <si>
    <t>52 Mettu St, Bolur, Thiruvannamalai</t>
  </si>
  <si>
    <t>570743390326</t>
  </si>
  <si>
    <t>S.Gkomathi</t>
  </si>
  <si>
    <t>Chinnamman Koil St, Avadi, Chennai 600054</t>
  </si>
  <si>
    <t>259184932037</t>
  </si>
  <si>
    <t>G.Kala</t>
  </si>
  <si>
    <t>69, 4th St, Sarma Nagar, Vyasarpadi, Chennai</t>
  </si>
  <si>
    <t>6380948390</t>
  </si>
  <si>
    <t>741922311245</t>
  </si>
  <si>
    <t>P.Singaravelu</t>
  </si>
  <si>
    <t>Pattukottai, Tanjore</t>
  </si>
  <si>
    <t>Aadhar</t>
  </si>
  <si>
    <t>9884894335</t>
  </si>
  <si>
    <t>7845699984</t>
  </si>
  <si>
    <t>9633348643</t>
  </si>
  <si>
    <t>6384268132</t>
  </si>
  <si>
    <t>8825866148</t>
  </si>
  <si>
    <t>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</si>
</sst>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2"/>
      <color theme="1"/>
      <name val="Times New Roman"/>
      <family val="1"/>
    </font>
    <font>
      <b/>
      <sz val="18"/>
      <name val="Calibri"/>
      <family val="2"/>
      <scheme val="minor"/>
    </font>
    <font>
      <sz val="11"/>
      <color rgb="FFFF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trike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color theme="1"/>
      <name val="Calibri"/>
      <family val="2"/>
      <scheme val="minor"/>
    </font>
    <font>
      <strike/>
      <sz val="11"/>
      <color rgb="FFFF0000"/>
      <name val="Calibri"/>
      <family val="2"/>
      <scheme val="minor"/>
    </font>
    <font>
      <strike/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1F1F1F"/>
      <name val="Roboto"/>
    </font>
    <font>
      <sz val="12"/>
      <color rgb="FF222222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4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/>
    <xf numFmtId="0" fontId="0" fillId="0" borderId="4" xfId="0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2" fillId="0" borderId="1" xfId="0" applyFont="1" applyBorder="1"/>
    <xf numFmtId="0" fontId="2" fillId="0" borderId="1" xfId="0" applyFont="1" applyBorder="1" applyAlignment="1">
      <alignment wrapText="1"/>
    </xf>
    <xf numFmtId="0" fontId="3" fillId="0" borderId="1" xfId="0" applyFont="1" applyBorder="1"/>
    <xf numFmtId="0" fontId="1" fillId="2" borderId="1" xfId="0" applyFont="1" applyFill="1" applyBorder="1"/>
    <xf numFmtId="0" fontId="1" fillId="0" borderId="0" xfId="0" applyFont="1"/>
    <xf numFmtId="0" fontId="4" fillId="0" borderId="1" xfId="0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0" xfId="0" applyAlignment="1">
      <alignment horizontal="left"/>
    </xf>
    <xf numFmtId="49" fontId="0" fillId="0" borderId="1" xfId="0" applyNumberFormat="1" applyBorder="1"/>
    <xf numFmtId="0" fontId="1" fillId="0" borderId="1" xfId="0" applyFont="1" applyBorder="1" applyAlignment="1">
      <alignment horizontal="center" vertical="center" wrapText="1"/>
    </xf>
    <xf numFmtId="0" fontId="0" fillId="3" borderId="0" xfId="0" applyFill="1"/>
    <xf numFmtId="0" fontId="1" fillId="3" borderId="0" xfId="0" applyFont="1" applyFill="1"/>
    <xf numFmtId="0" fontId="0" fillId="3" borderId="0" xfId="0" applyFill="1" applyAlignment="1">
      <alignment horizontal="left"/>
    </xf>
    <xf numFmtId="0" fontId="0" fillId="0" borderId="1" xfId="0" applyBorder="1" applyAlignment="1">
      <alignment horizontal="left" vertical="center"/>
    </xf>
    <xf numFmtId="49" fontId="0" fillId="4" borderId="1" xfId="0" applyNumberFormat="1" applyFill="1" applyBorder="1"/>
    <xf numFmtId="0" fontId="0" fillId="0" borderId="3" xfId="0" applyBorder="1" applyAlignment="1">
      <alignment wrapText="1"/>
    </xf>
    <xf numFmtId="0" fontId="0" fillId="0" borderId="0" xfId="0" applyAlignment="1">
      <alignment wrapText="1"/>
    </xf>
    <xf numFmtId="49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left" wrapText="1"/>
    </xf>
    <xf numFmtId="49" fontId="0" fillId="0" borderId="1" xfId="0" applyNumberFormat="1" applyBorder="1" applyAlignment="1">
      <alignment wrapText="1"/>
    </xf>
    <xf numFmtId="49" fontId="0" fillId="5" borderId="1" xfId="0" applyNumberFormat="1" applyFill="1" applyBorder="1"/>
    <xf numFmtId="49" fontId="0" fillId="5" borderId="1" xfId="0" applyNumberFormat="1" applyFill="1" applyBorder="1" applyAlignment="1">
      <alignment horizontal="center"/>
    </xf>
    <xf numFmtId="49" fontId="0" fillId="5" borderId="1" xfId="0" applyNumberFormat="1" applyFill="1" applyBorder="1" applyAlignment="1">
      <alignment wrapText="1"/>
    </xf>
    <xf numFmtId="49" fontId="0" fillId="4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4" borderId="1" xfId="0" applyFill="1" applyBorder="1"/>
    <xf numFmtId="0" fontId="0" fillId="5" borderId="1" xfId="0" applyFill="1" applyBorder="1"/>
    <xf numFmtId="49" fontId="0" fillId="6" borderId="1" xfId="0" applyNumberFormat="1" applyFill="1" applyBorder="1" applyAlignment="1">
      <alignment horizontal="center"/>
    </xf>
    <xf numFmtId="0" fontId="0" fillId="6" borderId="1" xfId="0" applyFill="1" applyBorder="1"/>
    <xf numFmtId="49" fontId="0" fillId="7" borderId="1" xfId="0" applyNumberFormat="1" applyFill="1" applyBorder="1" applyAlignment="1">
      <alignment horizontal="center"/>
    </xf>
    <xf numFmtId="0" fontId="0" fillId="7" borderId="1" xfId="0" applyFill="1" applyBorder="1"/>
    <xf numFmtId="0" fontId="6" fillId="0" borderId="1" xfId="0" applyFont="1" applyBorder="1"/>
    <xf numFmtId="0" fontId="0" fillId="0" borderId="1" xfId="0" applyBorder="1" applyAlignment="1">
      <alignment horizontal="left"/>
    </xf>
    <xf numFmtId="0" fontId="0" fillId="0" borderId="4" xfId="0" applyBorder="1"/>
    <xf numFmtId="0" fontId="10" fillId="0" borderId="0" xfId="0" applyFont="1"/>
    <xf numFmtId="49" fontId="0" fillId="0" borderId="4" xfId="0" applyNumberFormat="1" applyBorder="1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1" xfId="0" applyNumberFormat="1" applyBorder="1" applyAlignment="1">
      <alignment horizontal="left"/>
    </xf>
    <xf numFmtId="49" fontId="0" fillId="0" borderId="2" xfId="0" applyNumberFormat="1" applyBorder="1" applyAlignment="1">
      <alignment horizontal="center"/>
    </xf>
    <xf numFmtId="0" fontId="0" fillId="0" borderId="2" xfId="0" applyBorder="1"/>
    <xf numFmtId="0" fontId="0" fillId="5" borderId="0" xfId="0" applyFill="1"/>
    <xf numFmtId="49" fontId="0" fillId="6" borderId="0" xfId="0" applyNumberFormat="1" applyFill="1" applyAlignment="1">
      <alignment horizontal="center"/>
    </xf>
    <xf numFmtId="0" fontId="0" fillId="6" borderId="0" xfId="0" applyFill="1" applyAlignment="1">
      <alignment horizontal="left"/>
    </xf>
    <xf numFmtId="0" fontId="0" fillId="6" borderId="0" xfId="0" applyFill="1"/>
    <xf numFmtId="49" fontId="0" fillId="0" borderId="2" xfId="0" applyNumberFormat="1" applyBorder="1"/>
    <xf numFmtId="49" fontId="0" fillId="4" borderId="2" xfId="0" applyNumberFormat="1" applyFill="1" applyBorder="1" applyAlignment="1">
      <alignment horizontal="center"/>
    </xf>
    <xf numFmtId="49" fontId="0" fillId="4" borderId="2" xfId="0" applyNumberFormat="1" applyFill="1" applyBorder="1"/>
    <xf numFmtId="49" fontId="0" fillId="0" borderId="2" xfId="0" applyNumberFormat="1" applyBorder="1" applyAlignment="1">
      <alignment wrapText="1"/>
    </xf>
    <xf numFmtId="49" fontId="0" fillId="5" borderId="2" xfId="0" applyNumberFormat="1" applyFill="1" applyBorder="1"/>
    <xf numFmtId="49" fontId="0" fillId="6" borderId="2" xfId="0" applyNumberFormat="1" applyFill="1" applyBorder="1" applyAlignment="1">
      <alignment horizontal="center"/>
    </xf>
    <xf numFmtId="0" fontId="0" fillId="6" borderId="2" xfId="0" applyFill="1" applyBorder="1"/>
    <xf numFmtId="49" fontId="0" fillId="7" borderId="2" xfId="0" applyNumberFormat="1" applyFill="1" applyBorder="1" applyAlignment="1">
      <alignment horizontal="center"/>
    </xf>
    <xf numFmtId="0" fontId="0" fillId="7" borderId="2" xfId="0" applyFill="1" applyBorder="1"/>
    <xf numFmtId="0" fontId="0" fillId="0" borderId="2" xfId="0" applyBorder="1" applyAlignment="1">
      <alignment wrapText="1"/>
    </xf>
    <xf numFmtId="49" fontId="0" fillId="0" borderId="3" xfId="0" applyNumberFormat="1" applyBorder="1" applyAlignment="1">
      <alignment horizontal="center"/>
    </xf>
    <xf numFmtId="49" fontId="0" fillId="0" borderId="4" xfId="0" applyNumberFormat="1" applyBorder="1"/>
    <xf numFmtId="49" fontId="0" fillId="0" borderId="3" xfId="0" applyNumberFormat="1" applyBorder="1"/>
    <xf numFmtId="49" fontId="0" fillId="0" borderId="4" xfId="0" applyNumberFormat="1" applyBorder="1" applyAlignment="1">
      <alignment wrapText="1"/>
    </xf>
    <xf numFmtId="49" fontId="0" fillId="7" borderId="4" xfId="0" applyNumberFormat="1" applyFill="1" applyBorder="1" applyAlignment="1">
      <alignment horizontal="center"/>
    </xf>
    <xf numFmtId="0" fontId="0" fillId="7" borderId="4" xfId="0" applyFill="1" applyBorder="1"/>
    <xf numFmtId="0" fontId="0" fillId="0" borderId="4" xfId="0" applyBorder="1" applyAlignment="1">
      <alignment horizontal="left"/>
    </xf>
    <xf numFmtId="0" fontId="0" fillId="0" borderId="4" xfId="0" applyBorder="1" applyAlignment="1">
      <alignment wrapText="1"/>
    </xf>
    <xf numFmtId="49" fontId="0" fillId="6" borderId="4" xfId="0" applyNumberFormat="1" applyFill="1" applyBorder="1" applyAlignment="1">
      <alignment horizontal="center"/>
    </xf>
    <xf numFmtId="0" fontId="0" fillId="6" borderId="4" xfId="0" applyFill="1" applyBorder="1"/>
    <xf numFmtId="0" fontId="0" fillId="6" borderId="3" xfId="0" applyFill="1" applyBorder="1"/>
    <xf numFmtId="49" fontId="0" fillId="0" borderId="0" xfId="0" applyNumberFormat="1"/>
    <xf numFmtId="0" fontId="9" fillId="0" borderId="1" xfId="0" applyFont="1" applyBorder="1"/>
    <xf numFmtId="0" fontId="9" fillId="0" borderId="1" xfId="0" applyFont="1" applyBorder="1" applyAlignment="1">
      <alignment wrapText="1"/>
    </xf>
    <xf numFmtId="49" fontId="9" fillId="0" borderId="1" xfId="0" applyNumberFormat="1" applyFont="1" applyBorder="1" applyAlignment="1">
      <alignment horizontal="center"/>
    </xf>
    <xf numFmtId="49" fontId="9" fillId="0" borderId="1" xfId="0" applyNumberFormat="1" applyFont="1" applyBorder="1" applyAlignment="1">
      <alignment horizontal="left"/>
    </xf>
    <xf numFmtId="0" fontId="9" fillId="0" borderId="1" xfId="0" applyFont="1" applyBorder="1" applyAlignment="1">
      <alignment horizontal="left"/>
    </xf>
    <xf numFmtId="0" fontId="9" fillId="0" borderId="3" xfId="0" applyFont="1" applyBorder="1"/>
    <xf numFmtId="49" fontId="9" fillId="0" borderId="1" xfId="0" applyNumberFormat="1" applyFont="1" applyBorder="1"/>
    <xf numFmtId="49" fontId="0" fillId="9" borderId="1" xfId="0" applyNumberFormat="1" applyFill="1" applyBorder="1"/>
    <xf numFmtId="0" fontId="0" fillId="9" borderId="1" xfId="0" applyFill="1" applyBorder="1"/>
    <xf numFmtId="0" fontId="13" fillId="0" borderId="1" xfId="0" applyFont="1" applyBorder="1"/>
    <xf numFmtId="0" fontId="5" fillId="0" borderId="1" xfId="0" applyFont="1" applyBorder="1" applyAlignment="1">
      <alignment horizontal="left" vertical="center" wrapText="1"/>
    </xf>
    <xf numFmtId="1" fontId="0" fillId="0" borderId="0" xfId="0" applyNumberFormat="1"/>
    <xf numFmtId="1" fontId="0" fillId="0" borderId="1" xfId="0" applyNumberFormat="1" applyBorder="1"/>
    <xf numFmtId="1" fontId="0" fillId="0" borderId="1" xfId="0" applyNumberFormat="1" applyBorder="1" applyAlignment="1">
      <alignment horizontal="center" wrapText="1"/>
    </xf>
    <xf numFmtId="0" fontId="14" fillId="0" borderId="1" xfId="0" applyFont="1" applyBorder="1" applyAlignment="1">
      <alignment vertical="center" wrapText="1"/>
    </xf>
    <xf numFmtId="0" fontId="13" fillId="0" borderId="1" xfId="0" applyFont="1" applyBorder="1" applyAlignment="1">
      <alignment horizontal="left" vertical="center"/>
    </xf>
    <xf numFmtId="0" fontId="13" fillId="0" borderId="1" xfId="0" applyFont="1" applyBorder="1" applyAlignment="1">
      <alignment horizontal="left" vertical="center" wrapText="1"/>
    </xf>
    <xf numFmtId="0" fontId="13" fillId="0" borderId="1" xfId="0" applyFont="1" applyBorder="1" applyAlignment="1">
      <alignment wrapText="1"/>
    </xf>
    <xf numFmtId="0" fontId="13" fillId="5" borderId="1" xfId="0" applyFont="1" applyFill="1" applyBorder="1" applyAlignment="1">
      <alignment horizontal="left" vertical="center" wrapText="1"/>
    </xf>
    <xf numFmtId="0" fontId="13" fillId="0" borderId="0" xfId="0" applyFont="1" applyAlignment="1">
      <alignment horizontal="left" vertical="center"/>
    </xf>
    <xf numFmtId="0" fontId="15" fillId="0" borderId="1" xfId="0" applyFont="1" applyBorder="1" applyAlignment="1">
      <alignment horizontal="left" vertical="center"/>
    </xf>
    <xf numFmtId="0" fontId="16" fillId="0" borderId="1" xfId="0" applyFont="1" applyBorder="1" applyAlignment="1">
      <alignment horizontal="left" vertical="center"/>
    </xf>
    <xf numFmtId="0" fontId="14" fillId="5" borderId="1" xfId="0" applyFont="1" applyFill="1" applyBorder="1" applyAlignment="1">
      <alignment vertical="center" wrapText="1"/>
    </xf>
    <xf numFmtId="0" fontId="13" fillId="5" borderId="1" xfId="0" applyFont="1" applyFill="1" applyBorder="1" applyAlignment="1">
      <alignment horizontal="left" vertical="center"/>
    </xf>
    <xf numFmtId="0" fontId="16" fillId="5" borderId="1" xfId="0" applyFont="1" applyFill="1" applyBorder="1" applyAlignment="1">
      <alignment horizontal="left" vertical="center"/>
    </xf>
    <xf numFmtId="0" fontId="13" fillId="5" borderId="0" xfId="0" applyFont="1" applyFill="1" applyAlignment="1">
      <alignment horizontal="left" vertical="center"/>
    </xf>
    <xf numFmtId="0" fontId="14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1" xfId="0" applyFont="1" applyBorder="1" applyAlignment="1">
      <alignment horizontal="left" vertical="center" wrapText="1"/>
    </xf>
    <xf numFmtId="49" fontId="0" fillId="0" borderId="1" xfId="0" applyNumberForma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15" fontId="0" fillId="0" borderId="1" xfId="0" applyNumberForma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3" fillId="5" borderId="4" xfId="0" applyFont="1" applyFill="1" applyBorder="1" applyAlignment="1">
      <alignment horizontal="left" vertical="center"/>
    </xf>
    <xf numFmtId="0" fontId="13" fillId="0" borderId="4" xfId="0" applyFont="1" applyBorder="1" applyAlignment="1">
      <alignment horizontal="left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/>
    <xf numFmtId="15" fontId="0" fillId="0" borderId="1" xfId="0" applyNumberFormat="1" applyBorder="1" applyAlignment="1">
      <alignment wrapText="1"/>
    </xf>
    <xf numFmtId="0" fontId="0" fillId="3" borderId="1" xfId="0" applyFill="1" applyBorder="1" applyAlignment="1">
      <alignment wrapText="1"/>
    </xf>
    <xf numFmtId="49" fontId="0" fillId="3" borderId="1" xfId="0" applyNumberFormat="1" applyFill="1" applyBorder="1" applyAlignment="1">
      <alignment wrapText="1"/>
    </xf>
    <xf numFmtId="0" fontId="0" fillId="10" borderId="1" xfId="0" applyFill="1" applyBorder="1"/>
    <xf numFmtId="0" fontId="0" fillId="10" borderId="1" xfId="0" applyFill="1" applyBorder="1" applyAlignment="1">
      <alignment horizontal="left"/>
    </xf>
    <xf numFmtId="15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49" fontId="0" fillId="3" borderId="1" xfId="0" applyNumberFormat="1" applyFill="1" applyBorder="1" applyAlignment="1">
      <alignment horizontal="center"/>
    </xf>
    <xf numFmtId="15" fontId="18" fillId="0" borderId="1" xfId="0" applyNumberFormat="1" applyFont="1" applyBorder="1" applyAlignment="1">
      <alignment horizontal="center" vertical="center"/>
    </xf>
    <xf numFmtId="0" fontId="18" fillId="0" borderId="1" xfId="0" applyFont="1" applyBorder="1" applyAlignment="1">
      <alignment horizontal="center"/>
    </xf>
    <xf numFmtId="49" fontId="18" fillId="0" borderId="1" xfId="0" applyNumberFormat="1" applyFont="1" applyBorder="1" applyAlignment="1">
      <alignment horizontal="center"/>
    </xf>
    <xf numFmtId="49" fontId="18" fillId="0" borderId="1" xfId="0" applyNumberFormat="1" applyFont="1" applyBorder="1"/>
    <xf numFmtId="49" fontId="18" fillId="0" borderId="1" xfId="0" applyNumberFormat="1" applyFont="1" applyBorder="1" applyAlignment="1">
      <alignment horizontal="center" vertical="center"/>
    </xf>
    <xf numFmtId="49" fontId="18" fillId="0" borderId="1" xfId="0" applyNumberFormat="1" applyFont="1" applyBorder="1" applyAlignment="1">
      <alignment wrapText="1"/>
    </xf>
    <xf numFmtId="0" fontId="19" fillId="0" borderId="1" xfId="0" applyFont="1" applyBorder="1" applyAlignment="1">
      <alignment horizontal="left" vertical="center"/>
    </xf>
    <xf numFmtId="0" fontId="18" fillId="0" borderId="1" xfId="0" applyFont="1" applyBorder="1"/>
    <xf numFmtId="0" fontId="18" fillId="0" borderId="1" xfId="0" applyFont="1" applyBorder="1" applyAlignment="1">
      <alignment wrapText="1"/>
    </xf>
    <xf numFmtId="15" fontId="2" fillId="0" borderId="1" xfId="0" applyNumberFormat="1" applyFont="1" applyBorder="1" applyAlignment="1">
      <alignment wrapText="1"/>
    </xf>
    <xf numFmtId="0" fontId="15" fillId="0" borderId="1" xfId="0" applyFont="1" applyBorder="1" applyAlignment="1">
      <alignment horizontal="center" vertical="center"/>
    </xf>
    <xf numFmtId="0" fontId="15" fillId="5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15" fontId="0" fillId="3" borderId="1" xfId="0" applyNumberFormat="1" applyFill="1" applyBorder="1" applyAlignment="1">
      <alignment wrapText="1"/>
    </xf>
    <xf numFmtId="0" fontId="1" fillId="11" borderId="1" xfId="0" applyFont="1" applyFill="1" applyBorder="1" applyAlignment="1">
      <alignment horizontal="center" vertical="center" wrapText="1"/>
    </xf>
    <xf numFmtId="49" fontId="2" fillId="0" borderId="1" xfId="0" applyNumberFormat="1" applyFont="1" applyBorder="1"/>
    <xf numFmtId="49" fontId="0" fillId="3" borderId="1" xfId="0" applyNumberFormat="1" applyFill="1" applyBorder="1"/>
    <xf numFmtId="0" fontId="13" fillId="3" borderId="1" xfId="0" applyFont="1" applyFill="1" applyBorder="1" applyAlignment="1">
      <alignment wrapText="1"/>
    </xf>
    <xf numFmtId="15" fontId="2" fillId="3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49" fontId="2" fillId="3" borderId="1" xfId="0" applyNumberFormat="1" applyFont="1" applyFill="1" applyBorder="1" applyAlignment="1">
      <alignment horizontal="center"/>
    </xf>
    <xf numFmtId="49" fontId="2" fillId="3" borderId="1" xfId="0" applyNumberFormat="1" applyFont="1" applyFill="1" applyBorder="1"/>
    <xf numFmtId="49" fontId="2" fillId="3" borderId="1" xfId="0" applyNumberFormat="1" applyFont="1" applyFill="1" applyBorder="1" applyAlignment="1">
      <alignment wrapText="1"/>
    </xf>
    <xf numFmtId="0" fontId="2" fillId="3" borderId="1" xfId="0" applyFont="1" applyFill="1" applyBorder="1"/>
    <xf numFmtId="0" fontId="2" fillId="3" borderId="1" xfId="0" applyFont="1" applyFill="1" applyBorder="1" applyAlignment="1">
      <alignment wrapText="1"/>
    </xf>
    <xf numFmtId="0" fontId="2" fillId="3" borderId="1" xfId="0" applyFont="1" applyFill="1" applyBorder="1" applyAlignment="1">
      <alignment horizontal="left" wrapText="1"/>
    </xf>
    <xf numFmtId="0" fontId="0" fillId="3" borderId="1" xfId="0" applyFill="1" applyBorder="1" applyAlignment="1">
      <alignment horizontal="left" wrapText="1"/>
    </xf>
    <xf numFmtId="15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 applyAlignment="1">
      <alignment wrapText="1"/>
    </xf>
    <xf numFmtId="14" fontId="0" fillId="0" borderId="1" xfId="0" applyNumberFormat="1" applyBorder="1"/>
    <xf numFmtId="15" fontId="0" fillId="5" borderId="1" xfId="0" applyNumberFormat="1" applyFill="1" applyBorder="1"/>
    <xf numFmtId="14" fontId="0" fillId="5" borderId="1" xfId="0" applyNumberFormat="1" applyFill="1" applyBorder="1"/>
    <xf numFmtId="0" fontId="0" fillId="5" borderId="4" xfId="0" applyFill="1" applyBorder="1" applyAlignment="1">
      <alignment horizontal="center"/>
    </xf>
    <xf numFmtId="49" fontId="0" fillId="5" borderId="4" xfId="0" applyNumberFormat="1" applyFill="1" applyBorder="1" applyAlignment="1">
      <alignment horizontal="center"/>
    </xf>
    <xf numFmtId="0" fontId="0" fillId="5" borderId="4" xfId="0" applyFill="1" applyBorder="1"/>
    <xf numFmtId="0" fontId="0" fillId="5" borderId="12" xfId="0" applyFill="1" applyBorder="1"/>
    <xf numFmtId="0" fontId="0" fillId="5" borderId="8" xfId="0" applyFill="1" applyBorder="1"/>
    <xf numFmtId="0" fontId="0" fillId="5" borderId="7" xfId="0" applyFill="1" applyBorder="1"/>
    <xf numFmtId="0" fontId="0" fillId="5" borderId="4" xfId="0" applyFill="1" applyBorder="1" applyAlignment="1">
      <alignment wrapText="1"/>
    </xf>
    <xf numFmtId="0" fontId="0" fillId="5" borderId="10" xfId="0" applyFill="1" applyBorder="1"/>
    <xf numFmtId="0" fontId="0" fillId="5" borderId="9" xfId="0" applyFill="1" applyBorder="1"/>
    <xf numFmtId="0" fontId="0" fillId="5" borderId="11" xfId="0" applyFill="1" applyBorder="1"/>
    <xf numFmtId="0" fontId="0" fillId="5" borderId="2" xfId="0" applyFill="1" applyBorder="1" applyAlignment="1">
      <alignment horizontal="center"/>
    </xf>
    <xf numFmtId="49" fontId="0" fillId="5" borderId="2" xfId="0" applyNumberFormat="1" applyFill="1" applyBorder="1" applyAlignment="1">
      <alignment horizontal="center"/>
    </xf>
    <xf numFmtId="0" fontId="0" fillId="5" borderId="2" xfId="0" applyFill="1" applyBorder="1"/>
    <xf numFmtId="0" fontId="0" fillId="5" borderId="2" xfId="0" applyFill="1" applyBorder="1" applyAlignment="1">
      <alignment wrapText="1"/>
    </xf>
    <xf numFmtId="0" fontId="7" fillId="5" borderId="1" xfId="0" applyFont="1" applyFill="1" applyBorder="1" applyAlignment="1">
      <alignment horizontal="left" vertical="center" wrapText="1"/>
    </xf>
    <xf numFmtId="1" fontId="13" fillId="5" borderId="1" xfId="0" applyNumberFormat="1" applyFont="1" applyFill="1" applyBorder="1" applyAlignment="1">
      <alignment horizontal="left" vertical="center"/>
    </xf>
    <xf numFmtId="0" fontId="6" fillId="5" borderId="1" xfId="0" applyFont="1" applyFill="1" applyBorder="1"/>
    <xf numFmtId="0" fontId="1" fillId="5" borderId="1" xfId="0" applyFont="1" applyFill="1" applyBorder="1"/>
    <xf numFmtId="0" fontId="5" fillId="5" borderId="1" xfId="0" applyFont="1" applyFill="1" applyBorder="1" applyAlignment="1">
      <alignment horizontal="left" vertical="center" wrapText="1"/>
    </xf>
    <xf numFmtId="0" fontId="0" fillId="5" borderId="1" xfId="0" applyFill="1" applyBorder="1" applyAlignment="1">
      <alignment horizontal="center" vertical="center"/>
    </xf>
    <xf numFmtId="0" fontId="13" fillId="5" borderId="1" xfId="0" applyFont="1" applyFill="1" applyBorder="1"/>
    <xf numFmtId="0" fontId="13" fillId="5" borderId="1" xfId="0" applyFont="1" applyFill="1" applyBorder="1" applyAlignment="1">
      <alignment horizontal="left"/>
    </xf>
    <xf numFmtId="0" fontId="13" fillId="5" borderId="1" xfId="0" applyFont="1" applyFill="1" applyBorder="1" applyAlignment="1">
      <alignment wrapText="1"/>
    </xf>
    <xf numFmtId="0" fontId="11" fillId="5" borderId="1" xfId="0" applyFont="1" applyFill="1" applyBorder="1"/>
    <xf numFmtId="0" fontId="14" fillId="5" borderId="1" xfId="0" applyFont="1" applyFill="1" applyBorder="1" applyAlignment="1">
      <alignment horizontal="left" vertical="center"/>
    </xf>
    <xf numFmtId="0" fontId="9" fillId="5" borderId="1" xfId="0" applyFont="1" applyFill="1" applyBorder="1"/>
    <xf numFmtId="0" fontId="2" fillId="5" borderId="1" xfId="0" applyFont="1" applyFill="1" applyBorder="1"/>
    <xf numFmtId="0" fontId="6" fillId="5" borderId="1" xfId="0" applyFont="1" applyFill="1" applyBorder="1" applyAlignment="1">
      <alignment horizontal="center"/>
    </xf>
    <xf numFmtId="0" fontId="9" fillId="5" borderId="1" xfId="0" applyFont="1" applyFill="1" applyBorder="1" applyAlignment="1">
      <alignment wrapText="1"/>
    </xf>
    <xf numFmtId="0" fontId="5" fillId="5" borderId="4" xfId="0" applyFont="1" applyFill="1" applyBorder="1" applyAlignment="1">
      <alignment horizontal="left" vertical="center" wrapText="1"/>
    </xf>
    <xf numFmtId="0" fontId="1" fillId="5" borderId="4" xfId="0" applyFont="1" applyFill="1" applyBorder="1"/>
    <xf numFmtId="0" fontId="0" fillId="5" borderId="0" xfId="0" applyFill="1" applyAlignment="1">
      <alignment horizontal="center"/>
    </xf>
    <xf numFmtId="1" fontId="13" fillId="0" borderId="1" xfId="0" applyNumberFormat="1" applyFont="1" applyBorder="1" applyAlignment="1">
      <alignment horizontal="left" vertical="center"/>
    </xf>
    <xf numFmtId="1" fontId="14" fillId="0" borderId="1" xfId="0" applyNumberFormat="1" applyFont="1" applyBorder="1" applyAlignment="1">
      <alignment horizontal="left" vertical="center"/>
    </xf>
    <xf numFmtId="0" fontId="0" fillId="0" borderId="0" xfId="0" applyAlignment="1">
      <alignment horizontal="justify" vertical="center"/>
    </xf>
    <xf numFmtId="0" fontId="13" fillId="5" borderId="10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justify" vertical="center"/>
    </xf>
    <xf numFmtId="49" fontId="0" fillId="0" borderId="1" xfId="0" applyNumberFormat="1" applyBorder="1" applyAlignment="1">
      <alignment horizontal="left" wrapText="1"/>
    </xf>
    <xf numFmtId="49" fontId="20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21" fillId="0" borderId="0" xfId="0" applyFont="1"/>
    <xf numFmtId="0" fontId="22" fillId="0" borderId="0" xfId="0" applyFont="1"/>
    <xf numFmtId="0" fontId="13" fillId="5" borderId="1" xfId="0" applyFont="1" applyFill="1" applyBorder="1" applyAlignment="1">
      <alignment horizontal="left" wrapText="1"/>
    </xf>
    <xf numFmtId="0" fontId="20" fillId="0" borderId="1" xfId="0" applyFont="1" applyBorder="1" applyAlignment="1">
      <alignment wrapText="1"/>
    </xf>
    <xf numFmtId="49" fontId="20" fillId="0" borderId="1" xfId="0" applyNumberFormat="1" applyFont="1" applyBorder="1"/>
    <xf numFmtId="49" fontId="20" fillId="0" borderId="1" xfId="0" applyNumberFormat="1" applyFont="1" applyBorder="1" applyAlignment="1">
      <alignment wrapText="1"/>
    </xf>
    <xf numFmtId="0" fontId="20" fillId="0" borderId="1" xfId="0" applyFont="1" applyBorder="1"/>
    <xf numFmtId="49" fontId="0" fillId="0" borderId="3" xfId="0" applyNumberFormat="1" applyBorder="1" applyAlignment="1">
      <alignment wrapText="1"/>
    </xf>
    <xf numFmtId="0" fontId="16" fillId="0" borderId="1" xfId="0" applyFont="1" applyBorder="1" applyAlignment="1">
      <alignment wrapText="1"/>
    </xf>
    <xf numFmtId="0" fontId="20" fillId="5" borderId="1" xfId="0" applyFont="1" applyFill="1" applyBorder="1"/>
    <xf numFmtId="0" fontId="20" fillId="0" borderId="1" xfId="0" applyFont="1" applyBorder="1" applyAlignment="1">
      <alignment horizontal="center"/>
    </xf>
    <xf numFmtId="0" fontId="16" fillId="5" borderId="1" xfId="0" applyFont="1" applyFill="1" applyBorder="1" applyAlignment="1">
      <alignment wrapText="1"/>
    </xf>
    <xf numFmtId="0" fontId="16" fillId="5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13" fillId="5" borderId="10" xfId="0" applyFont="1" applyFill="1" applyBorder="1" applyAlignment="1">
      <alignment horizontal="left" vertical="center"/>
    </xf>
    <xf numFmtId="0" fontId="14" fillId="0" borderId="4" xfId="0" applyFont="1" applyBorder="1" applyAlignment="1">
      <alignment horizontal="left" vertical="center"/>
    </xf>
    <xf numFmtId="0" fontId="13" fillId="5" borderId="1" xfId="0" applyFont="1" applyFill="1" applyBorder="1" applyAlignment="1">
      <alignment horizontal="center" vertical="center"/>
    </xf>
    <xf numFmtId="0" fontId="8" fillId="0" borderId="6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0" fillId="5" borderId="2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17" fillId="0" borderId="7" xfId="0" applyFont="1" applyBorder="1" applyAlignment="1">
      <alignment horizontal="center"/>
    </xf>
    <xf numFmtId="0" fontId="10" fillId="8" borderId="0" xfId="0" applyFont="1" applyFill="1" applyAlignment="1">
      <alignment horizontal="center"/>
    </xf>
    <xf numFmtId="49" fontId="0" fillId="0" borderId="1" xfId="0" applyNumberFormat="1" applyBorder="1" applyAlignment="1">
      <alignment horizontal="center" wrapText="1"/>
    </xf>
    <xf numFmtId="49" fontId="20" fillId="0" borderId="1" xfId="0" applyNumberFormat="1" applyFont="1" applyBorder="1" applyAlignment="1">
      <alignment horizontal="center" wrapText="1"/>
    </xf>
    <xf numFmtId="0" fontId="20" fillId="0" borderId="1" xfId="0" applyFont="1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/Users/Venkatesan/Downloads/Public_District%20Master%20-%202022_09-Jan-2022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enkatesan" refreshedDate="44254.948857523152" createdVersion="5" refreshedVersion="5" minRefreshableVersion="3" recordCount="136" xr:uid="{00000000-000A-0000-FFFF-FFFF00000000}">
  <cacheSource type="worksheet">
    <worksheetSource ref="C3:C139" sheet="Refer Article Description" r:id="rId2"/>
  </cacheSource>
  <cacheFields count="1">
    <cacheField name="REQUESTED ARTICLE" numFmtId="0">
      <sharedItems count="50">
        <s v="Push cart with top with vessels for tiffen shop"/>
        <s v="Battery  and Charger"/>
        <s v="Powered Sewing Machine"/>
        <s v="Sewing Machine"/>
        <s v="Push cart with Top"/>
        <s v="SEWEING MACHINE"/>
        <s v="LAPTOP"/>
        <s v="Valganising tool kit(Air  compressor small) "/>
        <s v="Two wheeler tool kit"/>
        <s v="hand held tablet computer"/>
        <s v="Financial assistance for Business"/>
        <s v="Front load Tri cycle"/>
        <s v="Xerox &amp; Printer (3 in One)HP1005_x000a_Lamination Machine"/>
        <s v="instant wet grinder"/>
        <s v="PUSH CART"/>
        <s v="Desktop COMPUTER "/>
        <s v="Desktop COMPUTER"/>
        <s v="Xerox &amp; Printer (3 in One)HP1005"/>
        <s v="OVERLOCK SEWING MACHINE"/>
        <s v="Wet grinder 3 ltr grinder"/>
        <s v="Bicycle-Girls"/>
        <s v="jumping Pole &amp; other sports equipment"/>
        <s v="Bicycle-adult "/>
        <s v="Desktop computer and printer (HP1005)"/>
        <s v="Financial assistance for hospital expenditure"/>
        <s v="Power Sprayer for farming"/>
        <s v=" tiffen vessels "/>
        <s v="Table-1_x000a_Chair-15_x000a_ Wet grinder(3Ltr)-1 No_x000a_Ceiling fan-3 Nos"/>
        <s v="Chair -30 Nos, _x000a_Dining Table-8_x000a_Ceiling fan-6"/>
        <s v="Bicycle- girls"/>
        <s v="Electrician tool kit 10 RE"/>
        <s v="Financial assistance for education"/>
        <s v="Hearing aid"/>
        <s v="Sewing machine "/>
        <s v="Financial assistance-Medical"/>
        <s v="3 wheeler - TVS Sccoty (for Handicapped)"/>
        <s v="Bicycle-Adult and Tea can"/>
        <s v="Bicycle-adult"/>
        <s v="15 Ltr tea can"/>
        <s v="1000 KG RICE"/>
        <s v="DESK TOP"/>
        <s v="PRINTER (BROTHER)"/>
        <s v="OLD AGE FINANCIAL ASSISTANCE"/>
        <s v="FINANCIAL ASSISTANCE FOR LIVING"/>
        <s v="FINANCIAL ASSITANCE FOR LIVELIHOOD"/>
        <s v="Financial assistance-EDUCATION"/>
        <s v="BOREWELL PUMP"/>
        <s v="AGRI MANUAL SPRAYER"/>
        <s v="AGRI POWER SPRAYER"/>
        <s v="DESKTOP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6">
  <r>
    <x v="0"/>
  </r>
  <r>
    <x v="1"/>
  </r>
  <r>
    <x v="2"/>
  </r>
  <r>
    <x v="3"/>
  </r>
  <r>
    <x v="4"/>
  </r>
  <r>
    <x v="5"/>
  </r>
  <r>
    <x v="5"/>
  </r>
  <r>
    <x v="6"/>
  </r>
  <r>
    <x v="5"/>
  </r>
  <r>
    <x v="7"/>
  </r>
  <r>
    <x v="8"/>
  </r>
  <r>
    <x v="9"/>
  </r>
  <r>
    <x v="0"/>
  </r>
  <r>
    <x v="10"/>
  </r>
  <r>
    <x v="11"/>
  </r>
  <r>
    <x v="3"/>
  </r>
  <r>
    <x v="2"/>
  </r>
  <r>
    <x v="2"/>
  </r>
  <r>
    <x v="2"/>
  </r>
  <r>
    <x v="2"/>
  </r>
  <r>
    <x v="11"/>
  </r>
  <r>
    <x v="3"/>
  </r>
  <r>
    <x v="12"/>
  </r>
  <r>
    <x v="3"/>
  </r>
  <r>
    <x v="3"/>
  </r>
  <r>
    <x v="13"/>
  </r>
  <r>
    <x v="14"/>
  </r>
  <r>
    <x v="6"/>
  </r>
  <r>
    <x v="15"/>
  </r>
  <r>
    <x v="16"/>
  </r>
  <r>
    <x v="6"/>
  </r>
  <r>
    <x v="6"/>
  </r>
  <r>
    <x v="17"/>
  </r>
  <r>
    <x v="18"/>
  </r>
  <r>
    <x v="6"/>
  </r>
  <r>
    <x v="2"/>
  </r>
  <r>
    <x v="3"/>
  </r>
  <r>
    <x v="3"/>
  </r>
  <r>
    <x v="0"/>
  </r>
  <r>
    <x v="3"/>
  </r>
  <r>
    <x v="19"/>
  </r>
  <r>
    <x v="20"/>
  </r>
  <r>
    <x v="6"/>
  </r>
  <r>
    <x v="2"/>
  </r>
  <r>
    <x v="21"/>
  </r>
  <r>
    <x v="22"/>
  </r>
  <r>
    <x v="22"/>
  </r>
  <r>
    <x v="23"/>
  </r>
  <r>
    <x v="24"/>
  </r>
  <r>
    <x v="16"/>
  </r>
  <r>
    <x v="25"/>
  </r>
  <r>
    <x v="13"/>
  </r>
  <r>
    <x v="13"/>
  </r>
  <r>
    <x v="26"/>
  </r>
  <r>
    <x v="22"/>
  </r>
  <r>
    <x v="20"/>
  </r>
  <r>
    <x v="27"/>
  </r>
  <r>
    <x v="28"/>
  </r>
  <r>
    <x v="20"/>
  </r>
  <r>
    <x v="3"/>
  </r>
  <r>
    <x v="25"/>
  </r>
  <r>
    <x v="29"/>
  </r>
  <r>
    <x v="25"/>
  </r>
  <r>
    <x v="30"/>
  </r>
  <r>
    <x v="3"/>
  </r>
  <r>
    <x v="31"/>
  </r>
  <r>
    <x v="31"/>
  </r>
  <r>
    <x v="3"/>
  </r>
  <r>
    <x v="25"/>
  </r>
  <r>
    <x v="2"/>
  </r>
  <r>
    <x v="20"/>
  </r>
  <r>
    <x v="14"/>
  </r>
  <r>
    <x v="2"/>
  </r>
  <r>
    <x v="22"/>
  </r>
  <r>
    <x v="6"/>
  </r>
  <r>
    <x v="2"/>
  </r>
  <r>
    <x v="24"/>
  </r>
  <r>
    <x v="24"/>
  </r>
  <r>
    <x v="13"/>
  </r>
  <r>
    <x v="32"/>
  </r>
  <r>
    <x v="6"/>
  </r>
  <r>
    <x v="20"/>
  </r>
  <r>
    <x v="20"/>
  </r>
  <r>
    <x v="33"/>
  </r>
  <r>
    <x v="2"/>
  </r>
  <r>
    <x v="32"/>
  </r>
  <r>
    <x v="34"/>
  </r>
  <r>
    <x v="20"/>
  </r>
  <r>
    <x v="20"/>
  </r>
  <r>
    <x v="2"/>
  </r>
  <r>
    <x v="13"/>
  </r>
  <r>
    <x v="35"/>
  </r>
  <r>
    <x v="36"/>
  </r>
  <r>
    <x v="2"/>
  </r>
  <r>
    <x v="6"/>
  </r>
  <r>
    <x v="37"/>
  </r>
  <r>
    <x v="3"/>
  </r>
  <r>
    <x v="38"/>
  </r>
  <r>
    <x v="2"/>
  </r>
  <r>
    <x v="34"/>
  </r>
  <r>
    <x v="34"/>
  </r>
  <r>
    <x v="34"/>
  </r>
  <r>
    <x v="34"/>
  </r>
  <r>
    <x v="39"/>
  </r>
  <r>
    <x v="40"/>
  </r>
  <r>
    <x v="41"/>
  </r>
  <r>
    <x v="34"/>
  </r>
  <r>
    <x v="34"/>
  </r>
  <r>
    <x v="34"/>
  </r>
  <r>
    <x v="34"/>
  </r>
  <r>
    <x v="34"/>
  </r>
  <r>
    <x v="34"/>
  </r>
  <r>
    <x v="34"/>
  </r>
  <r>
    <x v="42"/>
  </r>
  <r>
    <x v="43"/>
  </r>
  <r>
    <x v="3"/>
  </r>
  <r>
    <x v="2"/>
  </r>
  <r>
    <x v="44"/>
  </r>
  <r>
    <x v="44"/>
  </r>
  <r>
    <x v="45"/>
  </r>
  <r>
    <x v="34"/>
  </r>
  <r>
    <x v="2"/>
  </r>
  <r>
    <x v="2"/>
  </r>
  <r>
    <x v="2"/>
  </r>
  <r>
    <x v="34"/>
  </r>
  <r>
    <x v="44"/>
  </r>
  <r>
    <x v="46"/>
  </r>
  <r>
    <x v="44"/>
  </r>
  <r>
    <x v="20"/>
  </r>
  <r>
    <x v="47"/>
  </r>
  <r>
    <x v="48"/>
  </r>
  <r>
    <x v="40"/>
  </r>
  <r>
    <x v="49"/>
  </r>
  <r>
    <x v="6"/>
  </r>
  <r>
    <x v="2"/>
  </r>
  <r>
    <x v="3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3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G4:G55" firstHeaderRow="1" firstDataRow="1" firstDataCol="1"/>
  <pivotFields count="1">
    <pivotField axis="axisRow" showAll="0">
      <items count="51">
        <item x="26"/>
        <item x="39"/>
        <item x="38"/>
        <item x="35"/>
        <item x="47"/>
        <item x="48"/>
        <item x="1"/>
        <item x="29"/>
        <item x="37"/>
        <item x="22"/>
        <item x="36"/>
        <item x="20"/>
        <item x="46"/>
        <item x="28"/>
        <item x="40"/>
        <item x="49"/>
        <item x="16"/>
        <item x="15"/>
        <item x="23"/>
        <item x="30"/>
        <item x="10"/>
        <item x="31"/>
        <item x="24"/>
        <item x="43"/>
        <item x="45"/>
        <item x="34"/>
        <item x="44"/>
        <item x="11"/>
        <item x="9"/>
        <item x="32"/>
        <item x="13"/>
        <item x="21"/>
        <item x="6"/>
        <item x="42"/>
        <item x="18"/>
        <item x="25"/>
        <item x="2"/>
        <item x="41"/>
        <item x="14"/>
        <item x="4"/>
        <item x="0"/>
        <item x="5"/>
        <item x="3"/>
        <item x="33"/>
        <item x="27"/>
        <item x="8"/>
        <item x="7"/>
        <item x="19"/>
        <item x="17"/>
        <item x="12"/>
        <item t="default"/>
      </items>
    </pivotField>
  </pivotFields>
  <rowFields count="1">
    <field x="0"/>
  </rowFields>
  <rowItems count="5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4"/>
  <sheetViews>
    <sheetView tabSelected="1" zoomScaleNormal="100" workbookViewId="0">
      <pane ySplit="1" topLeftCell="A2" activePane="bottomLeft" state="frozen"/>
      <selection activeCell="A2" sqref="A2"/>
      <selection pane="bottomLeft" activeCell="E1" sqref="A1:E1048576"/>
    </sheetView>
  </sheetViews>
  <sheetFormatPr baseColWidth="10" defaultColWidth="8.83203125" defaultRowHeight="15" x14ac:dyDescent="0.2"/>
  <cols>
    <col min="1" max="1" width="6.33203125" style="35" customWidth="1"/>
    <col min="2" max="2" width="15.5" style="35" customWidth="1"/>
    <col min="3" max="3" width="24.5" customWidth="1"/>
    <col min="4" max="4" width="31.6640625" customWidth="1"/>
    <col min="5" max="5" width="22" style="35" customWidth="1"/>
    <col min="6" max="6" width="27.33203125" hidden="1" customWidth="1"/>
  </cols>
  <sheetData>
    <row r="1" spans="1:6" ht="32" x14ac:dyDescent="0.2">
      <c r="A1" s="19" t="s">
        <v>430</v>
      </c>
      <c r="B1" s="19" t="s">
        <v>3532</v>
      </c>
      <c r="C1" s="19" t="s">
        <v>432</v>
      </c>
      <c r="D1" s="19" t="s">
        <v>1831</v>
      </c>
      <c r="E1" s="19" t="s">
        <v>435</v>
      </c>
      <c r="F1" s="19" t="s">
        <v>2787</v>
      </c>
    </row>
    <row r="2" spans="1:6" ht="32" x14ac:dyDescent="0.2">
      <c r="A2" s="34" t="s">
        <v>1942</v>
      </c>
      <c r="B2" s="27" t="s">
        <v>3538</v>
      </c>
      <c r="C2" s="18" t="s">
        <v>2985</v>
      </c>
      <c r="D2" s="29" t="s">
        <v>2986</v>
      </c>
      <c r="E2" s="219" t="s">
        <v>3533</v>
      </c>
    </row>
    <row r="3" spans="1:6" ht="32" x14ac:dyDescent="0.2">
      <c r="A3" s="34" t="s">
        <v>1946</v>
      </c>
      <c r="B3" s="27" t="s">
        <v>2987</v>
      </c>
      <c r="C3" s="18" t="s">
        <v>2988</v>
      </c>
      <c r="D3" s="29" t="s">
        <v>2989</v>
      </c>
      <c r="E3" s="27" t="s">
        <v>2990</v>
      </c>
    </row>
    <row r="4" spans="1:6" ht="32" x14ac:dyDescent="0.2">
      <c r="A4" s="34" t="s">
        <v>1958</v>
      </c>
      <c r="B4" s="27" t="s">
        <v>2991</v>
      </c>
      <c r="C4" s="18" t="s">
        <v>2992</v>
      </c>
      <c r="D4" s="29" t="s">
        <v>2993</v>
      </c>
      <c r="E4" s="219" t="s">
        <v>2994</v>
      </c>
    </row>
    <row r="5" spans="1:6" ht="16" x14ac:dyDescent="0.2">
      <c r="A5" s="34" t="s">
        <v>1963</v>
      </c>
      <c r="B5" s="27" t="s">
        <v>3210</v>
      </c>
      <c r="C5" s="67" t="s">
        <v>3211</v>
      </c>
      <c r="D5" s="203" t="s">
        <v>3212</v>
      </c>
      <c r="E5" s="35">
        <v>8270654255</v>
      </c>
    </row>
    <row r="6" spans="1:6" ht="32" x14ac:dyDescent="0.2">
      <c r="A6" s="34" t="s">
        <v>1969</v>
      </c>
      <c r="B6" s="27" t="s">
        <v>3213</v>
      </c>
      <c r="C6" s="200" t="s">
        <v>3214</v>
      </c>
      <c r="D6" s="201" t="s">
        <v>3263</v>
      </c>
      <c r="E6" s="220" t="s">
        <v>3534</v>
      </c>
    </row>
    <row r="7" spans="1:6" ht="32" x14ac:dyDescent="0.2">
      <c r="A7" s="34" t="s">
        <v>1975</v>
      </c>
      <c r="B7" s="27" t="s">
        <v>3215</v>
      </c>
      <c r="C7" s="200" t="s">
        <v>3216</v>
      </c>
      <c r="D7" s="201" t="s">
        <v>3269</v>
      </c>
      <c r="E7" s="220" t="s">
        <v>3270</v>
      </c>
    </row>
    <row r="8" spans="1:6" ht="32" x14ac:dyDescent="0.2">
      <c r="A8" s="34" t="s">
        <v>1977</v>
      </c>
      <c r="B8" s="27" t="s">
        <v>3217</v>
      </c>
      <c r="C8" s="201" t="s">
        <v>3218</v>
      </c>
      <c r="D8" s="201" t="s">
        <v>3271</v>
      </c>
      <c r="E8" s="194" t="s">
        <v>3272</v>
      </c>
    </row>
    <row r="9" spans="1:6" ht="32" x14ac:dyDescent="0.2">
      <c r="A9" s="34" t="s">
        <v>1989</v>
      </c>
      <c r="B9" s="27" t="s">
        <v>3219</v>
      </c>
      <c r="C9" s="200" t="s">
        <v>3220</v>
      </c>
      <c r="D9" s="201" t="s">
        <v>3271</v>
      </c>
      <c r="E9" s="194" t="s">
        <v>3273</v>
      </c>
    </row>
    <row r="10" spans="1:6" ht="32" x14ac:dyDescent="0.2">
      <c r="A10" s="34" t="s">
        <v>1994</v>
      </c>
      <c r="B10" s="27" t="s">
        <v>2995</v>
      </c>
      <c r="C10" s="18" t="s">
        <v>2996</v>
      </c>
      <c r="D10" s="29" t="s">
        <v>2997</v>
      </c>
      <c r="E10" s="27" t="s">
        <v>2998</v>
      </c>
    </row>
    <row r="11" spans="1:6" ht="32" x14ac:dyDescent="0.2">
      <c r="A11" s="121" t="s">
        <v>2000</v>
      </c>
      <c r="B11" s="27" t="s">
        <v>2999</v>
      </c>
      <c r="C11" s="18" t="s">
        <v>3000</v>
      </c>
      <c r="D11" s="29" t="s">
        <v>3001</v>
      </c>
      <c r="E11" s="219" t="s">
        <v>3535</v>
      </c>
    </row>
    <row r="12" spans="1:6" ht="48" x14ac:dyDescent="0.2">
      <c r="A12" s="34" t="s">
        <v>2006</v>
      </c>
      <c r="B12" s="187">
        <v>7339</v>
      </c>
      <c r="C12" s="193" t="s">
        <v>3002</v>
      </c>
      <c r="D12" s="29" t="s">
        <v>3003</v>
      </c>
      <c r="E12" s="27" t="s">
        <v>3004</v>
      </c>
    </row>
    <row r="13" spans="1:6" ht="32" x14ac:dyDescent="0.2">
      <c r="A13" s="34" t="s">
        <v>2011</v>
      </c>
      <c r="B13" s="27" t="s">
        <v>3005</v>
      </c>
      <c r="C13" s="18" t="s">
        <v>3006</v>
      </c>
      <c r="D13" s="29" t="s">
        <v>3007</v>
      </c>
      <c r="E13" s="27" t="s">
        <v>3008</v>
      </c>
    </row>
    <row r="14" spans="1:6" ht="32" x14ac:dyDescent="0.2">
      <c r="A14" s="34" t="s">
        <v>2017</v>
      </c>
      <c r="B14" s="27" t="s">
        <v>3009</v>
      </c>
      <c r="C14" s="18" t="s">
        <v>3010</v>
      </c>
      <c r="D14" s="29" t="s">
        <v>3011</v>
      </c>
      <c r="E14" s="27" t="s">
        <v>3012</v>
      </c>
    </row>
    <row r="15" spans="1:6" ht="32" x14ac:dyDescent="0.2">
      <c r="A15" s="34" t="s">
        <v>2020</v>
      </c>
      <c r="B15" s="34" t="s">
        <v>3013</v>
      </c>
      <c r="C15" s="43" t="s">
        <v>3014</v>
      </c>
      <c r="D15" s="28" t="s">
        <v>3015</v>
      </c>
      <c r="E15" s="34">
        <v>9342148733</v>
      </c>
    </row>
    <row r="16" spans="1:6" ht="32" x14ac:dyDescent="0.2">
      <c r="A16" s="34" t="s">
        <v>2031</v>
      </c>
      <c r="B16" s="194" t="s">
        <v>3221</v>
      </c>
      <c r="C16" s="200" t="s">
        <v>1315</v>
      </c>
      <c r="D16" s="201" t="s">
        <v>3274</v>
      </c>
      <c r="E16" s="194" t="s">
        <v>3275</v>
      </c>
    </row>
    <row r="17" spans="1:6" ht="32" x14ac:dyDescent="0.2">
      <c r="A17" s="34" t="s">
        <v>3016</v>
      </c>
      <c r="B17" s="27" t="s">
        <v>3222</v>
      </c>
      <c r="C17" s="202" t="s">
        <v>3223</v>
      </c>
      <c r="D17" s="201" t="s">
        <v>3276</v>
      </c>
      <c r="E17" s="194" t="s">
        <v>3277</v>
      </c>
    </row>
    <row r="18" spans="1:6" ht="48" x14ac:dyDescent="0.2">
      <c r="A18" s="34" t="s">
        <v>2036</v>
      </c>
      <c r="B18" s="27" t="s">
        <v>3164</v>
      </c>
      <c r="C18" s="18" t="s">
        <v>3017</v>
      </c>
      <c r="D18" s="29" t="s">
        <v>3018</v>
      </c>
      <c r="E18" s="27" t="s">
        <v>3019</v>
      </c>
    </row>
    <row r="19" spans="1:6" ht="32" x14ac:dyDescent="0.2">
      <c r="A19" s="34" t="s">
        <v>2042</v>
      </c>
      <c r="B19" s="27" t="s">
        <v>3020</v>
      </c>
      <c r="C19" s="18" t="s">
        <v>3021</v>
      </c>
      <c r="D19" s="29" t="s">
        <v>3023</v>
      </c>
      <c r="E19" s="27" t="s">
        <v>3022</v>
      </c>
    </row>
    <row r="20" spans="1:6" ht="16" x14ac:dyDescent="0.2">
      <c r="A20" s="34" t="s">
        <v>2047</v>
      </c>
      <c r="B20" s="27" t="s">
        <v>3224</v>
      </c>
      <c r="C20" s="200" t="s">
        <v>3225</v>
      </c>
      <c r="D20" s="201" t="s">
        <v>3278</v>
      </c>
      <c r="E20" s="220" t="s">
        <v>3536</v>
      </c>
    </row>
    <row r="21" spans="1:6" ht="16" x14ac:dyDescent="0.2">
      <c r="A21" s="34" t="s">
        <v>2053</v>
      </c>
      <c r="B21" s="27" t="s">
        <v>3226</v>
      </c>
      <c r="C21" s="200" t="s">
        <v>3227</v>
      </c>
      <c r="D21" s="201" t="s">
        <v>3279</v>
      </c>
      <c r="E21" s="220" t="s">
        <v>3537</v>
      </c>
      <c r="F21" s="29"/>
    </row>
    <row r="22" spans="1:6" ht="32" x14ac:dyDescent="0.2">
      <c r="A22" s="34" t="s">
        <v>2059</v>
      </c>
      <c r="B22" s="27" t="s">
        <v>3228</v>
      </c>
      <c r="C22" s="200" t="s">
        <v>3229</v>
      </c>
      <c r="D22" s="201" t="s">
        <v>3280</v>
      </c>
      <c r="E22" s="221">
        <v>9786299320</v>
      </c>
      <c r="F22" s="94"/>
    </row>
    <row r="23" spans="1:6" ht="32" x14ac:dyDescent="0.2">
      <c r="A23" s="34" t="s">
        <v>2064</v>
      </c>
      <c r="B23" s="18" t="s">
        <v>3024</v>
      </c>
      <c r="C23" s="1" t="s">
        <v>3025</v>
      </c>
      <c r="D23" s="2" t="s">
        <v>3026</v>
      </c>
      <c r="E23" s="34">
        <v>9962830071</v>
      </c>
      <c r="F23" s="18"/>
    </row>
    <row r="24" spans="1:6" ht="32" x14ac:dyDescent="0.2">
      <c r="A24" s="206" t="s">
        <v>2070</v>
      </c>
      <c r="B24" s="18" t="s">
        <v>3027</v>
      </c>
      <c r="C24" s="1" t="s">
        <v>3028</v>
      </c>
      <c r="D24" s="2" t="s">
        <v>3029</v>
      </c>
      <c r="E24" s="34">
        <v>7358619337</v>
      </c>
    </row>
    <row r="25" spans="1:6" ht="32" x14ac:dyDescent="0.2">
      <c r="A25" s="34" t="s">
        <v>2074</v>
      </c>
      <c r="B25" s="18" t="s">
        <v>3030</v>
      </c>
      <c r="C25" s="1" t="s">
        <v>3031</v>
      </c>
      <c r="D25" s="2" t="s">
        <v>3032</v>
      </c>
      <c r="E25" s="34">
        <v>9092388370</v>
      </c>
      <c r="F25" s="200"/>
    </row>
    <row r="26" spans="1:6" ht="32" x14ac:dyDescent="0.2">
      <c r="A26" s="34" t="s">
        <v>2080</v>
      </c>
      <c r="B26" s="18" t="s">
        <v>3033</v>
      </c>
      <c r="C26" s="1" t="s">
        <v>3034</v>
      </c>
      <c r="D26" s="2" t="s">
        <v>3035</v>
      </c>
      <c r="E26" s="34">
        <v>9884353466</v>
      </c>
      <c r="F26" s="200"/>
    </row>
    <row r="27" spans="1:6" ht="16" x14ac:dyDescent="0.2">
      <c r="A27" s="34" t="s">
        <v>2084</v>
      </c>
      <c r="B27" s="18" t="s">
        <v>3230</v>
      </c>
      <c r="C27" s="202" t="s">
        <v>3231</v>
      </c>
      <c r="D27" s="199" t="s">
        <v>3281</v>
      </c>
      <c r="E27" s="206">
        <v>9786865280</v>
      </c>
      <c r="F27" s="201"/>
    </row>
    <row r="28" spans="1:6" ht="32" x14ac:dyDescent="0.2">
      <c r="A28" s="34" t="s">
        <v>2091</v>
      </c>
      <c r="B28" s="18" t="s">
        <v>3036</v>
      </c>
      <c r="C28" s="1" t="s">
        <v>3037</v>
      </c>
      <c r="D28" s="2" t="s">
        <v>3038</v>
      </c>
      <c r="E28" s="34">
        <v>8939288108</v>
      </c>
      <c r="F28" s="83"/>
    </row>
    <row r="29" spans="1:6" ht="32" x14ac:dyDescent="0.2">
      <c r="A29" s="34" t="s">
        <v>2096</v>
      </c>
      <c r="B29" s="18" t="s">
        <v>3232</v>
      </c>
      <c r="C29" s="202" t="s">
        <v>3233</v>
      </c>
      <c r="D29" s="199" t="s">
        <v>3282</v>
      </c>
      <c r="E29" s="206">
        <v>8110951753</v>
      </c>
      <c r="F29" s="18"/>
    </row>
    <row r="30" spans="1:6" ht="32" x14ac:dyDescent="0.2">
      <c r="A30" s="34" t="s">
        <v>2102</v>
      </c>
      <c r="B30" s="18" t="s">
        <v>3039</v>
      </c>
      <c r="C30" s="1" t="s">
        <v>3040</v>
      </c>
      <c r="D30" s="2" t="s">
        <v>3041</v>
      </c>
      <c r="E30" s="195">
        <v>9566108700</v>
      </c>
      <c r="F30" s="18"/>
    </row>
    <row r="31" spans="1:6" ht="32" x14ac:dyDescent="0.2">
      <c r="A31" s="34" t="s">
        <v>2107</v>
      </c>
      <c r="B31" s="18" t="s">
        <v>3042</v>
      </c>
      <c r="C31" s="1" t="s">
        <v>3043</v>
      </c>
      <c r="D31" s="2" t="s">
        <v>3044</v>
      </c>
      <c r="E31" s="34">
        <v>6382107696</v>
      </c>
      <c r="F31" s="18"/>
    </row>
    <row r="32" spans="1:6" ht="32" x14ac:dyDescent="0.2">
      <c r="A32" s="34" t="s">
        <v>3045</v>
      </c>
      <c r="B32" s="18" t="s">
        <v>3234</v>
      </c>
      <c r="C32" s="202" t="s">
        <v>3235</v>
      </c>
      <c r="D32" s="199" t="s">
        <v>3283</v>
      </c>
      <c r="E32" s="221">
        <v>9585715880</v>
      </c>
      <c r="F32" s="29"/>
    </row>
    <row r="33" spans="1:6" ht="32" x14ac:dyDescent="0.2">
      <c r="A33" s="34" t="s">
        <v>3046</v>
      </c>
      <c r="B33" s="18" t="s">
        <v>3047</v>
      </c>
      <c r="C33" s="1" t="s">
        <v>3048</v>
      </c>
      <c r="D33" s="2" t="s">
        <v>3049</v>
      </c>
      <c r="E33" s="34">
        <v>9787367876</v>
      </c>
      <c r="F33" s="98"/>
    </row>
    <row r="34" spans="1:6" ht="32" x14ac:dyDescent="0.2">
      <c r="A34" s="34" t="s">
        <v>3050</v>
      </c>
      <c r="B34" s="18" t="s">
        <v>3051</v>
      </c>
      <c r="C34" s="1" t="s">
        <v>3052</v>
      </c>
      <c r="D34" s="2" t="s">
        <v>3053</v>
      </c>
      <c r="E34" s="34">
        <v>9566148716</v>
      </c>
      <c r="F34" s="34"/>
    </row>
    <row r="35" spans="1:6" ht="32" x14ac:dyDescent="0.2">
      <c r="A35" s="34" t="s">
        <v>2113</v>
      </c>
      <c r="B35" s="18" t="s">
        <v>3236</v>
      </c>
      <c r="C35" s="202" t="s">
        <v>3237</v>
      </c>
      <c r="D35" s="199" t="s">
        <v>3284</v>
      </c>
      <c r="E35" s="206">
        <v>9345136363</v>
      </c>
      <c r="F35" s="201"/>
    </row>
    <row r="36" spans="1:6" ht="32" x14ac:dyDescent="0.2">
      <c r="A36" s="34" t="s">
        <v>2120</v>
      </c>
      <c r="B36" s="18" t="s">
        <v>3238</v>
      </c>
      <c r="C36" s="202" t="s">
        <v>782</v>
      </c>
      <c r="D36" s="199" t="s">
        <v>3285</v>
      </c>
      <c r="E36" s="221">
        <v>9245528940</v>
      </c>
      <c r="F36" s="98"/>
    </row>
    <row r="37" spans="1:6" ht="32" x14ac:dyDescent="0.2">
      <c r="A37" s="34" t="s">
        <v>2124</v>
      </c>
      <c r="B37" s="18" t="s">
        <v>3054</v>
      </c>
      <c r="C37" s="1" t="s">
        <v>3055</v>
      </c>
      <c r="D37" s="2" t="s">
        <v>3056</v>
      </c>
      <c r="E37" s="195">
        <v>8124837667</v>
      </c>
      <c r="F37" s="18"/>
    </row>
    <row r="38" spans="1:6" ht="32" x14ac:dyDescent="0.2">
      <c r="A38" s="34" t="s">
        <v>2128</v>
      </c>
      <c r="B38" s="18" t="s">
        <v>3057</v>
      </c>
      <c r="C38" s="1" t="s">
        <v>3058</v>
      </c>
      <c r="D38" s="2" t="s">
        <v>3059</v>
      </c>
      <c r="E38" s="34">
        <v>8870321133</v>
      </c>
      <c r="F38" s="18"/>
    </row>
    <row r="39" spans="1:6" ht="32" x14ac:dyDescent="0.2">
      <c r="A39" s="34" t="s">
        <v>2132</v>
      </c>
      <c r="B39" s="18" t="s">
        <v>3060</v>
      </c>
      <c r="C39" s="1" t="s">
        <v>3061</v>
      </c>
      <c r="D39" s="2" t="s">
        <v>3062</v>
      </c>
      <c r="E39" s="195">
        <v>8608559355</v>
      </c>
      <c r="F39" s="200"/>
    </row>
    <row r="40" spans="1:6" ht="32" x14ac:dyDescent="0.2">
      <c r="A40" s="34" t="s">
        <v>2138</v>
      </c>
      <c r="B40" s="18" t="s">
        <v>3063</v>
      </c>
      <c r="C40" s="1" t="s">
        <v>3064</v>
      </c>
      <c r="D40" s="2" t="s">
        <v>3065</v>
      </c>
      <c r="E40" s="195" t="s">
        <v>3066</v>
      </c>
      <c r="F40" s="200"/>
    </row>
    <row r="41" spans="1:6" ht="16" x14ac:dyDescent="0.2">
      <c r="A41" s="34" t="s">
        <v>2142</v>
      </c>
      <c r="B41" s="18" t="s">
        <v>3067</v>
      </c>
      <c r="C41" s="1" t="s">
        <v>3068</v>
      </c>
      <c r="D41" s="2" t="s">
        <v>3069</v>
      </c>
      <c r="E41" s="34">
        <v>9751165609</v>
      </c>
      <c r="F41" s="201"/>
    </row>
    <row r="42" spans="1:6" ht="16" x14ac:dyDescent="0.2">
      <c r="A42" s="34" t="s">
        <v>2145</v>
      </c>
      <c r="B42" s="18" t="s">
        <v>3070</v>
      </c>
      <c r="C42" s="1" t="s">
        <v>3071</v>
      </c>
      <c r="D42" s="2" t="s">
        <v>3072</v>
      </c>
      <c r="E42" s="34">
        <v>9751067911</v>
      </c>
      <c r="F42" s="18"/>
    </row>
    <row r="43" spans="1:6" ht="16" x14ac:dyDescent="0.2">
      <c r="A43" s="34" t="s">
        <v>2148</v>
      </c>
      <c r="B43" s="18" t="s">
        <v>3073</v>
      </c>
      <c r="C43" s="1" t="s">
        <v>3074</v>
      </c>
      <c r="D43" s="2" t="s">
        <v>3075</v>
      </c>
      <c r="E43" s="34">
        <v>9524014744</v>
      </c>
      <c r="F43" s="1"/>
    </row>
    <row r="44" spans="1:6" ht="32" x14ac:dyDescent="0.2">
      <c r="A44" s="34" t="s">
        <v>2154</v>
      </c>
      <c r="B44" s="18" t="s">
        <v>3076</v>
      </c>
      <c r="C44" s="4" t="s">
        <v>3077</v>
      </c>
      <c r="D44" s="2" t="s">
        <v>3078</v>
      </c>
      <c r="E44" s="34">
        <v>8939156836</v>
      </c>
      <c r="F44" s="18"/>
    </row>
    <row r="45" spans="1:6" ht="32" x14ac:dyDescent="0.2">
      <c r="A45" s="34" t="s">
        <v>2157</v>
      </c>
      <c r="B45" s="18" t="s">
        <v>3079</v>
      </c>
      <c r="C45" s="1" t="s">
        <v>3080</v>
      </c>
      <c r="D45" s="2" t="s">
        <v>3081</v>
      </c>
      <c r="E45" s="195">
        <v>9843727514</v>
      </c>
      <c r="F45" s="18"/>
    </row>
    <row r="46" spans="1:6" ht="37.75" customHeight="1" x14ac:dyDescent="0.2">
      <c r="A46" s="34" t="s">
        <v>2159</v>
      </c>
      <c r="B46" s="18" t="s">
        <v>3082</v>
      </c>
      <c r="C46" s="1" t="s">
        <v>3083</v>
      </c>
      <c r="D46" s="2" t="s">
        <v>3084</v>
      </c>
      <c r="E46" s="34">
        <v>9488200139</v>
      </c>
      <c r="F46" s="202"/>
    </row>
    <row r="47" spans="1:6" ht="32" x14ac:dyDescent="0.2">
      <c r="A47" s="34" t="s">
        <v>2163</v>
      </c>
      <c r="B47" s="18" t="s">
        <v>3239</v>
      </c>
      <c r="C47" s="202" t="s">
        <v>3240</v>
      </c>
      <c r="D47" s="199" t="s">
        <v>3286</v>
      </c>
      <c r="E47" s="221">
        <v>7845316668</v>
      </c>
      <c r="F47" s="18"/>
    </row>
    <row r="48" spans="1:6" ht="32" x14ac:dyDescent="0.2">
      <c r="A48" s="34" t="s">
        <v>2166</v>
      </c>
      <c r="B48" s="18" t="s">
        <v>3085</v>
      </c>
      <c r="C48" s="1" t="s">
        <v>3086</v>
      </c>
      <c r="D48" s="2" t="s">
        <v>3087</v>
      </c>
      <c r="E48" s="195">
        <v>9943327876</v>
      </c>
      <c r="F48" s="202"/>
    </row>
    <row r="49" spans="1:6" ht="32" x14ac:dyDescent="0.2">
      <c r="A49" s="34" t="s">
        <v>2170</v>
      </c>
      <c r="B49" s="18" t="s">
        <v>3088</v>
      </c>
      <c r="C49" s="1" t="s">
        <v>3089</v>
      </c>
      <c r="D49" s="2" t="s">
        <v>3090</v>
      </c>
      <c r="E49" s="34">
        <v>9976843196</v>
      </c>
      <c r="F49" s="18"/>
    </row>
    <row r="50" spans="1:6" ht="32" x14ac:dyDescent="0.2">
      <c r="A50" s="34" t="s">
        <v>2173</v>
      </c>
      <c r="B50" s="18" t="s">
        <v>3241</v>
      </c>
      <c r="C50" s="202" t="s">
        <v>3242</v>
      </c>
      <c r="D50" s="199" t="s">
        <v>3286</v>
      </c>
      <c r="E50" s="221">
        <v>0</v>
      </c>
      <c r="F50" s="94"/>
    </row>
    <row r="51" spans="1:6" ht="32" x14ac:dyDescent="0.2">
      <c r="A51" s="34" t="s">
        <v>2181</v>
      </c>
      <c r="B51" s="18" t="s">
        <v>3092</v>
      </c>
      <c r="C51" s="43" t="s">
        <v>3091</v>
      </c>
      <c r="D51" s="195" t="s">
        <v>3093</v>
      </c>
      <c r="E51" s="34">
        <v>9962738349</v>
      </c>
      <c r="F51" s="200"/>
    </row>
    <row r="52" spans="1:6" ht="32" x14ac:dyDescent="0.2">
      <c r="A52" s="34" t="s">
        <v>2184</v>
      </c>
      <c r="B52" s="18" t="s">
        <v>3162</v>
      </c>
      <c r="C52" s="1" t="s">
        <v>3094</v>
      </c>
      <c r="D52" s="2" t="s">
        <v>3163</v>
      </c>
      <c r="E52" s="34">
        <v>809807452</v>
      </c>
      <c r="F52" s="1"/>
    </row>
    <row r="53" spans="1:6" ht="32" x14ac:dyDescent="0.2">
      <c r="A53" s="34" t="s">
        <v>2188</v>
      </c>
      <c r="B53" s="18" t="s">
        <v>3095</v>
      </c>
      <c r="C53" s="1" t="s">
        <v>3096</v>
      </c>
      <c r="D53" s="2" t="s">
        <v>3097</v>
      </c>
      <c r="E53" s="34">
        <v>8056003919</v>
      </c>
      <c r="F53" s="1"/>
    </row>
    <row r="54" spans="1:6" ht="39.5" customHeight="1" x14ac:dyDescent="0.2">
      <c r="A54" s="34" t="s">
        <v>2191</v>
      </c>
      <c r="B54" s="18" t="s">
        <v>3243</v>
      </c>
      <c r="C54" s="202" t="s">
        <v>3244</v>
      </c>
      <c r="D54" s="199" t="s">
        <v>3287</v>
      </c>
      <c r="E54" s="206">
        <v>9791497523</v>
      </c>
      <c r="F54" s="200"/>
    </row>
    <row r="55" spans="1:6" ht="34.25" customHeight="1" x14ac:dyDescent="0.2">
      <c r="A55" s="34" t="s">
        <v>2196</v>
      </c>
      <c r="B55" s="18" t="s">
        <v>3098</v>
      </c>
      <c r="C55" s="1" t="s">
        <v>3099</v>
      </c>
      <c r="D55" s="2" t="s">
        <v>3100</v>
      </c>
      <c r="E55" s="34">
        <v>7806825548</v>
      </c>
      <c r="F55" s="200"/>
    </row>
    <row r="56" spans="1:6" ht="16" x14ac:dyDescent="0.2">
      <c r="A56" s="34" t="s">
        <v>2201</v>
      </c>
      <c r="B56" s="18" t="s">
        <v>3245</v>
      </c>
      <c r="C56" s="202" t="s">
        <v>948</v>
      </c>
      <c r="D56" s="199" t="s">
        <v>3288</v>
      </c>
      <c r="E56" s="206">
        <v>9944007057</v>
      </c>
      <c r="F56" s="18"/>
    </row>
    <row r="57" spans="1:6" ht="16" x14ac:dyDescent="0.2">
      <c r="A57" s="34" t="s">
        <v>2206</v>
      </c>
      <c r="B57" s="18" t="s">
        <v>3101</v>
      </c>
      <c r="C57" s="1" t="s">
        <v>3102</v>
      </c>
      <c r="D57" s="2" t="s">
        <v>3103</v>
      </c>
      <c r="E57" s="34">
        <v>9994650079</v>
      </c>
      <c r="F57" s="1"/>
    </row>
    <row r="58" spans="1:6" ht="32" x14ac:dyDescent="0.2">
      <c r="A58" s="121" t="s">
        <v>2210</v>
      </c>
      <c r="B58" s="18" t="s">
        <v>3104</v>
      </c>
      <c r="C58" s="1" t="s">
        <v>3388</v>
      </c>
      <c r="D58" s="2" t="s">
        <v>3105</v>
      </c>
      <c r="E58" s="34">
        <v>8072617606</v>
      </c>
      <c r="F58" s="18"/>
    </row>
    <row r="59" spans="1:6" ht="32" x14ac:dyDescent="0.2">
      <c r="A59" s="34" t="s">
        <v>2214</v>
      </c>
      <c r="B59" s="18" t="s">
        <v>3106</v>
      </c>
      <c r="C59" s="1" t="s">
        <v>3107</v>
      </c>
      <c r="D59" s="2" t="s">
        <v>3108</v>
      </c>
      <c r="E59" s="34">
        <v>7871798909</v>
      </c>
      <c r="F59" s="18"/>
    </row>
    <row r="60" spans="1:6" ht="32" x14ac:dyDescent="0.2">
      <c r="A60" s="34" t="s">
        <v>2218</v>
      </c>
      <c r="B60" s="18" t="s">
        <v>3109</v>
      </c>
      <c r="C60" s="1" t="s">
        <v>3110</v>
      </c>
      <c r="D60" s="2" t="s">
        <v>3111</v>
      </c>
      <c r="E60" s="34">
        <v>9791321774</v>
      </c>
      <c r="F60" s="18"/>
    </row>
    <row r="61" spans="1:6" ht="32" x14ac:dyDescent="0.2">
      <c r="A61" s="34" t="s">
        <v>2229</v>
      </c>
      <c r="B61" s="18" t="s">
        <v>3112</v>
      </c>
      <c r="C61" s="1" t="s">
        <v>3113</v>
      </c>
      <c r="D61" s="2" t="s">
        <v>3114</v>
      </c>
      <c r="E61" s="195">
        <v>9952852002</v>
      </c>
      <c r="F61" s="18"/>
    </row>
    <row r="62" spans="1:6" ht="32" x14ac:dyDescent="0.2">
      <c r="A62" s="121" t="s">
        <v>2233</v>
      </c>
      <c r="B62" s="18" t="s">
        <v>3115</v>
      </c>
      <c r="C62" s="1" t="s">
        <v>3116</v>
      </c>
      <c r="D62" s="2" t="s">
        <v>3117</v>
      </c>
      <c r="E62" s="34">
        <v>7868091922</v>
      </c>
      <c r="F62" s="18"/>
    </row>
    <row r="63" spans="1:6" ht="16" x14ac:dyDescent="0.2">
      <c r="A63" s="34" t="s">
        <v>2237</v>
      </c>
      <c r="B63" s="18" t="s">
        <v>3118</v>
      </c>
      <c r="C63" s="1" t="s">
        <v>3119</v>
      </c>
      <c r="D63" s="2" t="s">
        <v>3120</v>
      </c>
      <c r="E63" s="34">
        <v>9943345069</v>
      </c>
      <c r="F63" s="18"/>
    </row>
    <row r="64" spans="1:6" ht="32" x14ac:dyDescent="0.2">
      <c r="A64" s="34" t="s">
        <v>2241</v>
      </c>
      <c r="B64" s="18" t="s">
        <v>3121</v>
      </c>
      <c r="C64" s="1" t="s">
        <v>3122</v>
      </c>
      <c r="D64" s="2" t="s">
        <v>3123</v>
      </c>
      <c r="E64" s="195">
        <v>8940296329</v>
      </c>
      <c r="F64" s="18"/>
    </row>
    <row r="65" spans="1:6" ht="32" x14ac:dyDescent="0.2">
      <c r="A65" s="34" t="s">
        <v>2245</v>
      </c>
      <c r="B65" s="18" t="s">
        <v>3124</v>
      </c>
      <c r="C65" s="1" t="s">
        <v>3125</v>
      </c>
      <c r="D65" s="2" t="s">
        <v>3126</v>
      </c>
      <c r="E65" s="34">
        <v>8838121391</v>
      </c>
      <c r="F65" s="18"/>
    </row>
    <row r="66" spans="1:6" ht="32" x14ac:dyDescent="0.2">
      <c r="A66" s="34" t="s">
        <v>2249</v>
      </c>
      <c r="B66" s="18" t="s">
        <v>3127</v>
      </c>
      <c r="C66" s="1" t="s">
        <v>3128</v>
      </c>
      <c r="D66" s="2" t="s">
        <v>3129</v>
      </c>
      <c r="E66" s="222">
        <v>7397342996</v>
      </c>
      <c r="F66" s="200"/>
    </row>
    <row r="67" spans="1:6" ht="16" x14ac:dyDescent="0.2">
      <c r="A67" s="34" t="s">
        <v>2253</v>
      </c>
      <c r="B67" s="18" t="s">
        <v>3130</v>
      </c>
      <c r="C67" s="1" t="s">
        <v>3131</v>
      </c>
      <c r="D67" s="2" t="s">
        <v>3132</v>
      </c>
      <c r="E67" s="34">
        <v>8148366559</v>
      </c>
      <c r="F67" s="18"/>
    </row>
    <row r="68" spans="1:6" ht="32" x14ac:dyDescent="0.2">
      <c r="A68" s="34" t="s">
        <v>2256</v>
      </c>
      <c r="B68" s="18" t="s">
        <v>3133</v>
      </c>
      <c r="C68" s="1" t="s">
        <v>3134</v>
      </c>
      <c r="D68" s="2" t="s">
        <v>3135</v>
      </c>
      <c r="E68" s="195">
        <v>6384074019</v>
      </c>
      <c r="F68" s="18"/>
    </row>
    <row r="69" spans="1:6" ht="32" x14ac:dyDescent="0.2">
      <c r="A69" s="34" t="s">
        <v>2270</v>
      </c>
      <c r="B69" s="18" t="s">
        <v>3136</v>
      </c>
      <c r="C69" s="1" t="s">
        <v>3137</v>
      </c>
      <c r="D69" s="2" t="s">
        <v>3138</v>
      </c>
      <c r="E69" s="195">
        <v>9791065580</v>
      </c>
      <c r="F69" s="200"/>
    </row>
    <row r="70" spans="1:6" ht="16" x14ac:dyDescent="0.2">
      <c r="A70" s="34" t="s">
        <v>2275</v>
      </c>
      <c r="B70" s="18" t="s">
        <v>3139</v>
      </c>
      <c r="C70" s="1" t="s">
        <v>3140</v>
      </c>
      <c r="D70" s="2" t="s">
        <v>3141</v>
      </c>
      <c r="E70" s="34">
        <v>9486369293</v>
      </c>
      <c r="F70" s="8"/>
    </row>
    <row r="71" spans="1:6" ht="32" x14ac:dyDescent="0.2">
      <c r="A71" s="34" t="s">
        <v>2279</v>
      </c>
      <c r="B71" s="18" t="s">
        <v>3142</v>
      </c>
      <c r="C71" s="1" t="s">
        <v>3143</v>
      </c>
      <c r="D71" s="2" t="s">
        <v>3144</v>
      </c>
      <c r="E71" s="34">
        <v>9965283292</v>
      </c>
      <c r="F71" s="1"/>
    </row>
    <row r="72" spans="1:6" ht="16" x14ac:dyDescent="0.2">
      <c r="A72" s="34" t="s">
        <v>2284</v>
      </c>
      <c r="B72" s="18" t="s">
        <v>3246</v>
      </c>
      <c r="C72" s="202" t="s">
        <v>3247</v>
      </c>
      <c r="D72" s="199" t="s">
        <v>3289</v>
      </c>
      <c r="E72" s="221">
        <v>9443476876</v>
      </c>
      <c r="F72" s="1"/>
    </row>
    <row r="73" spans="1:6" ht="28.75" customHeight="1" x14ac:dyDescent="0.2">
      <c r="A73" s="34" t="s">
        <v>2289</v>
      </c>
      <c r="B73" s="18" t="s">
        <v>3145</v>
      </c>
      <c r="C73" s="1" t="s">
        <v>3146</v>
      </c>
      <c r="D73" s="2" t="s">
        <v>3147</v>
      </c>
      <c r="E73" s="34">
        <v>9894211849</v>
      </c>
      <c r="F73" s="204"/>
    </row>
    <row r="74" spans="1:6" ht="32" x14ac:dyDescent="0.2">
      <c r="A74" s="34" t="s">
        <v>2292</v>
      </c>
      <c r="B74" s="18" t="s">
        <v>3148</v>
      </c>
      <c r="C74" s="1" t="s">
        <v>3149</v>
      </c>
      <c r="D74" s="2" t="s">
        <v>3150</v>
      </c>
      <c r="E74" s="195">
        <v>9944923578</v>
      </c>
      <c r="F74" s="1"/>
    </row>
    <row r="75" spans="1:6" ht="16" x14ac:dyDescent="0.2">
      <c r="A75" s="34" t="s">
        <v>2294</v>
      </c>
      <c r="B75" s="18" t="s">
        <v>3151</v>
      </c>
      <c r="C75" s="1" t="s">
        <v>3152</v>
      </c>
      <c r="D75" s="2" t="s">
        <v>3153</v>
      </c>
      <c r="E75" s="34">
        <v>9003364798</v>
      </c>
      <c r="F75" s="202"/>
    </row>
    <row r="76" spans="1:6" ht="32" x14ac:dyDescent="0.2">
      <c r="A76" s="34" t="s">
        <v>2299</v>
      </c>
      <c r="B76" s="18" t="s">
        <v>2139</v>
      </c>
      <c r="C76" s="114" t="s">
        <v>2140</v>
      </c>
      <c r="D76" s="2" t="s">
        <v>3154</v>
      </c>
      <c r="E76" s="34">
        <v>9176782303</v>
      </c>
      <c r="F76" s="1"/>
    </row>
    <row r="77" spans="1:6" ht="16" x14ac:dyDescent="0.2">
      <c r="A77" s="34" t="s">
        <v>3155</v>
      </c>
      <c r="B77" s="18" t="s">
        <v>3156</v>
      </c>
      <c r="C77" s="1" t="s">
        <v>3157</v>
      </c>
      <c r="D77" s="2" t="s">
        <v>3158</v>
      </c>
      <c r="E77" s="34">
        <v>9551590680</v>
      </c>
      <c r="F77" s="1"/>
    </row>
    <row r="78" spans="1:6" ht="32" x14ac:dyDescent="0.2">
      <c r="A78" s="34" t="s">
        <v>2303</v>
      </c>
      <c r="B78" s="18" t="s">
        <v>3159</v>
      </c>
      <c r="C78" s="1" t="s">
        <v>3160</v>
      </c>
      <c r="D78" s="2" t="s">
        <v>3161</v>
      </c>
      <c r="E78" s="34">
        <v>7200349687</v>
      </c>
      <c r="F78" s="1"/>
    </row>
    <row r="79" spans="1:6" ht="32" x14ac:dyDescent="0.2">
      <c r="A79" s="34" t="s">
        <v>2307</v>
      </c>
      <c r="B79" s="18" t="s">
        <v>3248</v>
      </c>
      <c r="C79" s="1" t="s">
        <v>3249</v>
      </c>
      <c r="D79" s="2" t="s">
        <v>3290</v>
      </c>
      <c r="E79" s="34">
        <v>9787072728</v>
      </c>
      <c r="F79" s="1"/>
    </row>
    <row r="80" spans="1:6" ht="32" x14ac:dyDescent="0.2">
      <c r="A80" s="34" t="s">
        <v>2311</v>
      </c>
      <c r="B80" s="18" t="s">
        <v>3250</v>
      </c>
      <c r="C80" s="1" t="s">
        <v>3251</v>
      </c>
      <c r="D80" s="2" t="s">
        <v>3291</v>
      </c>
      <c r="E80" s="195">
        <v>9994942046</v>
      </c>
      <c r="F80" s="87"/>
    </row>
    <row r="81" spans="1:6" ht="32" x14ac:dyDescent="0.2">
      <c r="A81" s="34" t="s">
        <v>2316</v>
      </c>
      <c r="B81" s="18" t="s">
        <v>3252</v>
      </c>
      <c r="C81" s="1" t="s">
        <v>3253</v>
      </c>
      <c r="D81" s="2" t="s">
        <v>3292</v>
      </c>
      <c r="E81" s="195">
        <v>7639097646</v>
      </c>
      <c r="F81" s="2"/>
    </row>
    <row r="82" spans="1:6" ht="32" x14ac:dyDescent="0.2">
      <c r="A82" s="34" t="s">
        <v>2339</v>
      </c>
      <c r="B82" s="18" t="s">
        <v>3254</v>
      </c>
      <c r="C82" s="1" t="s">
        <v>3255</v>
      </c>
      <c r="D82" s="2" t="s">
        <v>3293</v>
      </c>
      <c r="E82" s="34">
        <v>7708732297</v>
      </c>
      <c r="F82" s="18"/>
    </row>
    <row r="83" spans="1:6" ht="32" x14ac:dyDescent="0.2">
      <c r="A83" s="34" t="s">
        <v>2343</v>
      </c>
      <c r="B83" s="18" t="s">
        <v>3256</v>
      </c>
      <c r="C83" s="1" t="s">
        <v>3257</v>
      </c>
      <c r="D83" s="2" t="s">
        <v>3294</v>
      </c>
      <c r="E83" s="34">
        <v>9952215513</v>
      </c>
      <c r="F83" s="2"/>
    </row>
    <row r="84" spans="1:6" ht="32" x14ac:dyDescent="0.2">
      <c r="A84" s="34" t="s">
        <v>2345</v>
      </c>
      <c r="B84" s="18" t="s">
        <v>3258</v>
      </c>
      <c r="C84" s="1" t="s">
        <v>3259</v>
      </c>
      <c r="D84" s="2" t="s">
        <v>3295</v>
      </c>
      <c r="E84" s="34">
        <v>7708404438</v>
      </c>
      <c r="F84" s="18"/>
    </row>
    <row r="85" spans="1:6" ht="32" x14ac:dyDescent="0.2">
      <c r="A85" s="34" t="s">
        <v>2347</v>
      </c>
      <c r="B85" s="18" t="s">
        <v>3260</v>
      </c>
      <c r="C85" s="1" t="s">
        <v>3261</v>
      </c>
      <c r="D85" s="2" t="s">
        <v>3296</v>
      </c>
      <c r="E85" s="34">
        <v>9043165843</v>
      </c>
      <c r="F85" s="87"/>
    </row>
    <row r="86" spans="1:6" ht="32" x14ac:dyDescent="0.2">
      <c r="A86" s="34" t="s">
        <v>2349</v>
      </c>
      <c r="B86" s="18" t="s">
        <v>3262</v>
      </c>
      <c r="C86" s="1" t="s">
        <v>3357</v>
      </c>
      <c r="D86" s="2" t="s">
        <v>3297</v>
      </c>
      <c r="E86" s="34">
        <v>9043165843</v>
      </c>
      <c r="F86" s="18"/>
    </row>
    <row r="87" spans="1:6" ht="32" x14ac:dyDescent="0.2">
      <c r="A87" s="34" t="s">
        <v>2353</v>
      </c>
      <c r="B87" s="18" t="s">
        <v>3313</v>
      </c>
      <c r="C87" s="4" t="s">
        <v>3314</v>
      </c>
      <c r="D87" s="2" t="s">
        <v>3315</v>
      </c>
      <c r="E87" s="34">
        <v>9566154486</v>
      </c>
      <c r="F87" s="1"/>
    </row>
    <row r="88" spans="1:6" ht="32" x14ac:dyDescent="0.2">
      <c r="A88" s="34" t="s">
        <v>2358</v>
      </c>
      <c r="B88" s="18" t="s">
        <v>3316</v>
      </c>
      <c r="C88" s="1" t="s">
        <v>3317</v>
      </c>
      <c r="D88" s="2" t="s">
        <v>3318</v>
      </c>
      <c r="E88" s="34">
        <v>9345374648</v>
      </c>
      <c r="F88" s="1"/>
    </row>
    <row r="89" spans="1:6" ht="32" x14ac:dyDescent="0.2">
      <c r="A89" s="34" t="s">
        <v>2361</v>
      </c>
      <c r="B89" s="18" t="s">
        <v>391</v>
      </c>
      <c r="C89" s="1" t="s">
        <v>3319</v>
      </c>
      <c r="D89" s="2" t="s">
        <v>3320</v>
      </c>
      <c r="E89" s="195">
        <v>9384657465</v>
      </c>
      <c r="F89" s="18"/>
    </row>
    <row r="90" spans="1:6" ht="32" x14ac:dyDescent="0.2">
      <c r="A90" s="34" t="s">
        <v>2364</v>
      </c>
      <c r="B90" s="18" t="s">
        <v>3321</v>
      </c>
      <c r="C90" s="1" t="s">
        <v>3322</v>
      </c>
      <c r="D90" s="2" t="s">
        <v>3323</v>
      </c>
      <c r="E90" s="34">
        <v>8344527716</v>
      </c>
      <c r="F90" s="8"/>
    </row>
    <row r="91" spans="1:6" ht="31.75" customHeight="1" x14ac:dyDescent="0.2">
      <c r="A91" s="34" t="s">
        <v>2368</v>
      </c>
      <c r="B91" s="18" t="s">
        <v>3324</v>
      </c>
      <c r="C91" s="1" t="s">
        <v>3325</v>
      </c>
      <c r="D91" s="2" t="s">
        <v>3326</v>
      </c>
      <c r="E91" s="195">
        <v>6380824874</v>
      </c>
      <c r="F91" s="200"/>
    </row>
    <row r="92" spans="1:6" ht="16" x14ac:dyDescent="0.2">
      <c r="A92" s="34" t="s">
        <v>2371</v>
      </c>
      <c r="B92" s="18" t="s">
        <v>3327</v>
      </c>
      <c r="C92" s="1" t="s">
        <v>3328</v>
      </c>
      <c r="D92" s="2" t="s">
        <v>3329</v>
      </c>
      <c r="E92" s="34">
        <v>9942796797</v>
      </c>
      <c r="F92" s="18"/>
    </row>
    <row r="93" spans="1:6" ht="32" x14ac:dyDescent="0.2">
      <c r="A93" s="34" t="s">
        <v>2375</v>
      </c>
      <c r="B93" s="18" t="s">
        <v>3334</v>
      </c>
      <c r="C93" s="18" t="s">
        <v>3021</v>
      </c>
      <c r="D93" s="2" t="s">
        <v>3330</v>
      </c>
      <c r="E93" s="34">
        <v>7339373868</v>
      </c>
      <c r="F93" s="18"/>
    </row>
    <row r="94" spans="1:6" ht="32" x14ac:dyDescent="0.2">
      <c r="A94" s="34" t="s">
        <v>2380</v>
      </c>
      <c r="B94" s="18" t="s">
        <v>3331</v>
      </c>
      <c r="C94" s="1" t="s">
        <v>3332</v>
      </c>
      <c r="D94" s="2" t="s">
        <v>3333</v>
      </c>
      <c r="E94" s="223">
        <v>9345825969</v>
      </c>
      <c r="F94" s="18"/>
    </row>
    <row r="95" spans="1:6" ht="32" x14ac:dyDescent="0.2">
      <c r="A95" s="34" t="s">
        <v>2384</v>
      </c>
      <c r="B95" s="18" t="s">
        <v>3335</v>
      </c>
      <c r="C95" s="1" t="s">
        <v>1001</v>
      </c>
      <c r="D95" s="2" t="s">
        <v>3336</v>
      </c>
      <c r="E95" s="34">
        <v>9942539840</v>
      </c>
      <c r="F95" s="18"/>
    </row>
    <row r="96" spans="1:6" x14ac:dyDescent="0.2">
      <c r="A96" s="34" t="s">
        <v>2389</v>
      </c>
      <c r="B96" s="18" t="s">
        <v>3337</v>
      </c>
      <c r="C96" s="1" t="s">
        <v>1483</v>
      </c>
      <c r="D96" s="1" t="s">
        <v>3338</v>
      </c>
      <c r="E96" s="34">
        <v>9597463789</v>
      </c>
      <c r="F96" s="18"/>
    </row>
    <row r="97" spans="1:6" ht="16" x14ac:dyDescent="0.2">
      <c r="A97" s="34" t="s">
        <v>2392</v>
      </c>
      <c r="B97" s="18" t="s">
        <v>1798</v>
      </c>
      <c r="C97" s="1" t="s">
        <v>3340</v>
      </c>
      <c r="D97" s="2" t="s">
        <v>3339</v>
      </c>
      <c r="E97" s="34">
        <v>7695808755</v>
      </c>
      <c r="F97" s="18"/>
    </row>
    <row r="98" spans="1:6" ht="32" x14ac:dyDescent="0.2">
      <c r="A98" s="34" t="s">
        <v>2396</v>
      </c>
      <c r="B98" s="18" t="s">
        <v>3341</v>
      </c>
      <c r="C98" s="18" t="s">
        <v>3342</v>
      </c>
      <c r="D98" s="2" t="s">
        <v>3343</v>
      </c>
      <c r="E98" s="34">
        <v>7418181799</v>
      </c>
      <c r="F98" s="18"/>
    </row>
    <row r="99" spans="1:6" ht="16" x14ac:dyDescent="0.2">
      <c r="A99" s="34" t="s">
        <v>2400</v>
      </c>
      <c r="B99" s="18" t="s">
        <v>3344</v>
      </c>
      <c r="C99" s="1" t="s">
        <v>3346</v>
      </c>
      <c r="D99" s="2" t="s">
        <v>3345</v>
      </c>
      <c r="E99" s="195">
        <v>9994105254</v>
      </c>
      <c r="F99" s="18"/>
    </row>
    <row r="100" spans="1:6" ht="16" x14ac:dyDescent="0.2">
      <c r="A100" s="34" t="s">
        <v>2404</v>
      </c>
      <c r="B100" s="18" t="s">
        <v>3347</v>
      </c>
      <c r="C100" s="1" t="s">
        <v>3348</v>
      </c>
      <c r="D100" s="25" t="s">
        <v>3352</v>
      </c>
      <c r="E100" s="34">
        <v>9500611831</v>
      </c>
      <c r="F100" s="18"/>
    </row>
    <row r="101" spans="1:6" ht="16" x14ac:dyDescent="0.2">
      <c r="A101" s="34" t="s">
        <v>2408</v>
      </c>
      <c r="B101" s="18" t="s">
        <v>3349</v>
      </c>
      <c r="C101" s="1" t="s">
        <v>3350</v>
      </c>
      <c r="D101" s="2" t="s">
        <v>3351</v>
      </c>
      <c r="E101" s="195">
        <v>9443587064</v>
      </c>
      <c r="F101" s="18"/>
    </row>
    <row r="102" spans="1:6" ht="25.25" customHeight="1" x14ac:dyDescent="0.2">
      <c r="A102" s="34" t="s">
        <v>2411</v>
      </c>
      <c r="B102" s="18" t="s">
        <v>3353</v>
      </c>
      <c r="C102" s="1" t="s">
        <v>3354</v>
      </c>
      <c r="D102" s="2" t="s">
        <v>3355</v>
      </c>
      <c r="E102" s="34">
        <v>9788540160</v>
      </c>
      <c r="F102" s="18"/>
    </row>
    <row r="103" spans="1:6" ht="32" x14ac:dyDescent="0.2">
      <c r="A103" s="34" t="s">
        <v>2415</v>
      </c>
      <c r="B103" s="18" t="s">
        <v>3356</v>
      </c>
      <c r="C103" s="1" t="s">
        <v>3357</v>
      </c>
      <c r="D103" s="28" t="s">
        <v>3333</v>
      </c>
      <c r="E103" s="34">
        <v>7812890434</v>
      </c>
      <c r="F103" s="2"/>
    </row>
    <row r="104" spans="1:6" ht="32" x14ac:dyDescent="0.2">
      <c r="A104" s="34" t="s">
        <v>2426</v>
      </c>
      <c r="B104" s="18" t="s">
        <v>3358</v>
      </c>
      <c r="C104" s="1" t="s">
        <v>3360</v>
      </c>
      <c r="D104" s="2" t="s">
        <v>3359</v>
      </c>
      <c r="E104" s="34">
        <v>8939604651</v>
      </c>
      <c r="F104" s="1"/>
    </row>
    <row r="105" spans="1:6" ht="16" x14ac:dyDescent="0.2">
      <c r="A105" s="34" t="s">
        <v>2434</v>
      </c>
      <c r="B105" s="18" t="s">
        <v>3361</v>
      </c>
      <c r="C105" s="1" t="s">
        <v>3363</v>
      </c>
      <c r="D105" s="2" t="s">
        <v>3362</v>
      </c>
      <c r="E105" s="34">
        <v>9047934007</v>
      </c>
      <c r="F105" s="18"/>
    </row>
    <row r="106" spans="1:6" ht="24" customHeight="1" x14ac:dyDescent="0.2">
      <c r="A106" s="34" t="s">
        <v>2436</v>
      </c>
      <c r="B106" s="18" t="s">
        <v>3364</v>
      </c>
      <c r="C106" s="1" t="s">
        <v>1224</v>
      </c>
      <c r="D106" s="2" t="s">
        <v>3365</v>
      </c>
      <c r="E106" s="34">
        <v>7904146723</v>
      </c>
      <c r="F106" s="93"/>
    </row>
    <row r="107" spans="1:6" ht="27.5" customHeight="1" x14ac:dyDescent="0.2">
      <c r="A107" s="34" t="s">
        <v>2440</v>
      </c>
      <c r="B107" s="18" t="s">
        <v>3366</v>
      </c>
      <c r="C107" s="1" t="s">
        <v>3367</v>
      </c>
      <c r="D107" s="2" t="s">
        <v>3368</v>
      </c>
      <c r="E107" s="34">
        <v>8925195420</v>
      </c>
      <c r="F107" s="18"/>
    </row>
    <row r="108" spans="1:6" ht="32" x14ac:dyDescent="0.2">
      <c r="A108" s="34" t="s">
        <v>2445</v>
      </c>
      <c r="B108" s="18" t="s">
        <v>3369</v>
      </c>
      <c r="C108" s="1" t="s">
        <v>3370</v>
      </c>
      <c r="D108" s="2" t="s">
        <v>3371</v>
      </c>
      <c r="E108" s="34">
        <v>8754201463</v>
      </c>
      <c r="F108" s="1"/>
    </row>
    <row r="109" spans="1:6" ht="32" x14ac:dyDescent="0.2">
      <c r="A109" s="34" t="s">
        <v>2450</v>
      </c>
      <c r="B109" s="18" t="s">
        <v>3372</v>
      </c>
      <c r="C109" s="1" t="s">
        <v>3373</v>
      </c>
      <c r="D109" s="2" t="s">
        <v>3374</v>
      </c>
      <c r="E109" s="195">
        <v>7868987610</v>
      </c>
      <c r="F109" s="18"/>
    </row>
    <row r="110" spans="1:6" ht="32" x14ac:dyDescent="0.2">
      <c r="A110" s="34" t="s">
        <v>2454</v>
      </c>
      <c r="B110" s="18" t="s">
        <v>3385</v>
      </c>
      <c r="C110" s="1" t="s">
        <v>3386</v>
      </c>
      <c r="D110" s="2" t="s">
        <v>3387</v>
      </c>
      <c r="E110" s="34">
        <v>9344573605</v>
      </c>
      <c r="F110" s="29"/>
    </row>
    <row r="111" spans="1:6" ht="16" x14ac:dyDescent="0.2">
      <c r="A111" s="34" t="s">
        <v>2458</v>
      </c>
      <c r="B111" s="18" t="s">
        <v>1813</v>
      </c>
      <c r="C111" s="1" t="s">
        <v>3433</v>
      </c>
      <c r="D111" s="2" t="s">
        <v>3460</v>
      </c>
      <c r="E111" s="223">
        <v>6369403054</v>
      </c>
      <c r="F111" s="1"/>
    </row>
    <row r="112" spans="1:6" ht="16" x14ac:dyDescent="0.2">
      <c r="A112" s="34" t="s">
        <v>2461</v>
      </c>
      <c r="B112" s="18" t="s">
        <v>3435</v>
      </c>
      <c r="C112" s="1" t="s">
        <v>3434</v>
      </c>
      <c r="D112" s="2" t="s">
        <v>3461</v>
      </c>
      <c r="E112" s="34">
        <v>9363490056</v>
      </c>
      <c r="F112" s="1"/>
    </row>
    <row r="113" spans="1:6" ht="32" x14ac:dyDescent="0.2">
      <c r="A113" s="34" t="s">
        <v>2465</v>
      </c>
      <c r="B113" s="18" t="s">
        <v>3456</v>
      </c>
      <c r="C113" s="2" t="s">
        <v>3457</v>
      </c>
      <c r="D113" s="2" t="s">
        <v>3458</v>
      </c>
      <c r="E113" s="34">
        <v>8667582558</v>
      </c>
      <c r="F113" s="1"/>
    </row>
    <row r="114" spans="1:6" ht="32" x14ac:dyDescent="0.2">
      <c r="A114" s="34" t="s">
        <v>2469</v>
      </c>
      <c r="B114" s="18" t="s">
        <v>3436</v>
      </c>
      <c r="C114" s="1" t="s">
        <v>3077</v>
      </c>
      <c r="D114" s="2" t="s">
        <v>3462</v>
      </c>
      <c r="E114" s="34">
        <v>9994453123</v>
      </c>
      <c r="F114" s="1"/>
    </row>
    <row r="115" spans="1:6" ht="16" x14ac:dyDescent="0.2">
      <c r="A115" s="34" t="s">
        <v>2473</v>
      </c>
      <c r="B115" s="18" t="s">
        <v>3438</v>
      </c>
      <c r="C115" s="1" t="s">
        <v>3437</v>
      </c>
      <c r="D115" s="2" t="s">
        <v>3463</v>
      </c>
      <c r="E115" s="34">
        <v>9952637315</v>
      </c>
      <c r="F115" s="1"/>
    </row>
    <row r="116" spans="1:6" ht="32" x14ac:dyDescent="0.2">
      <c r="A116" s="34" t="s">
        <v>2477</v>
      </c>
      <c r="B116" s="18" t="s">
        <v>3440</v>
      </c>
      <c r="C116" s="1" t="s">
        <v>3439</v>
      </c>
      <c r="D116" s="2" t="s">
        <v>3459</v>
      </c>
      <c r="E116" s="34">
        <v>9003750543</v>
      </c>
      <c r="F116" s="18"/>
    </row>
    <row r="117" spans="1:6" ht="38" customHeight="1" x14ac:dyDescent="0.2">
      <c r="A117" s="34" t="s">
        <v>2481</v>
      </c>
      <c r="B117" s="18" t="s">
        <v>3480</v>
      </c>
      <c r="C117" s="1" t="s">
        <v>3481</v>
      </c>
      <c r="D117" s="2" t="s">
        <v>3482</v>
      </c>
      <c r="E117" s="34">
        <v>9894533012</v>
      </c>
      <c r="F117" s="1"/>
    </row>
    <row r="118" spans="1:6" ht="32" x14ac:dyDescent="0.2">
      <c r="A118" s="34" t="s">
        <v>2485</v>
      </c>
      <c r="B118" s="18" t="s">
        <v>3483</v>
      </c>
      <c r="C118" s="1" t="s">
        <v>3484</v>
      </c>
      <c r="D118" s="2" t="s">
        <v>3485</v>
      </c>
      <c r="E118" s="34">
        <v>8667861986</v>
      </c>
      <c r="F118" s="1"/>
    </row>
    <row r="119" spans="1:6" ht="32" x14ac:dyDescent="0.2">
      <c r="A119" s="34" t="s">
        <v>2490</v>
      </c>
      <c r="B119" s="18" t="s">
        <v>3486</v>
      </c>
      <c r="C119" s="1" t="s">
        <v>2050</v>
      </c>
      <c r="D119" s="2" t="s">
        <v>3487</v>
      </c>
      <c r="E119" s="34">
        <v>8925624092</v>
      </c>
      <c r="F119" s="18"/>
    </row>
    <row r="120" spans="1:6" x14ac:dyDescent="0.2">
      <c r="A120" s="34" t="s">
        <v>2495</v>
      </c>
      <c r="B120" s="27" t="s">
        <v>3488</v>
      </c>
      <c r="C120" s="1" t="s">
        <v>3489</v>
      </c>
      <c r="D120" s="1" t="s">
        <v>3490</v>
      </c>
      <c r="E120" s="34">
        <v>9361088956</v>
      </c>
      <c r="F120" s="18"/>
    </row>
    <row r="121" spans="1:6" ht="32" x14ac:dyDescent="0.2">
      <c r="A121" s="34" t="s">
        <v>2500</v>
      </c>
      <c r="B121" s="18" t="s">
        <v>3491</v>
      </c>
      <c r="C121" s="4" t="s">
        <v>3492</v>
      </c>
      <c r="D121" s="2" t="s">
        <v>3493</v>
      </c>
      <c r="E121" s="34">
        <v>9659845213</v>
      </c>
      <c r="F121" s="1"/>
    </row>
    <row r="122" spans="1:6" ht="16" x14ac:dyDescent="0.2">
      <c r="A122" s="34" t="s">
        <v>2505</v>
      </c>
      <c r="B122" s="18" t="s">
        <v>3494</v>
      </c>
      <c r="C122" s="1" t="s">
        <v>3495</v>
      </c>
      <c r="D122" s="2" t="s">
        <v>3496</v>
      </c>
      <c r="E122" s="223">
        <v>8190067945</v>
      </c>
      <c r="F122" s="2"/>
    </row>
    <row r="123" spans="1:6" ht="16" x14ac:dyDescent="0.2">
      <c r="A123" s="34" t="s">
        <v>2510</v>
      </c>
      <c r="B123" s="18" t="s">
        <v>3497</v>
      </c>
      <c r="C123" s="1" t="s">
        <v>3498</v>
      </c>
      <c r="D123" s="2" t="s">
        <v>3499</v>
      </c>
      <c r="E123" s="34">
        <v>8124899355</v>
      </c>
      <c r="F123" s="92"/>
    </row>
    <row r="124" spans="1:6" ht="32" x14ac:dyDescent="0.2">
      <c r="A124" s="34" t="s">
        <v>2513</v>
      </c>
      <c r="B124" s="18" t="s">
        <v>3500</v>
      </c>
      <c r="C124" s="1" t="s">
        <v>3501</v>
      </c>
      <c r="D124" s="2" t="s">
        <v>3502</v>
      </c>
      <c r="E124" s="34">
        <v>9444409742</v>
      </c>
      <c r="F124" s="1"/>
    </row>
    <row r="125" spans="1:6" ht="32" x14ac:dyDescent="0.2">
      <c r="A125" s="34" t="s">
        <v>2517</v>
      </c>
      <c r="B125" s="18" t="s">
        <v>3503</v>
      </c>
      <c r="C125" s="1" t="s">
        <v>3504</v>
      </c>
      <c r="D125" s="2" t="s">
        <v>3505</v>
      </c>
      <c r="E125" s="34">
        <v>9941457840</v>
      </c>
      <c r="F125" s="1"/>
    </row>
    <row r="126" spans="1:6" ht="32" x14ac:dyDescent="0.2">
      <c r="A126" s="34" t="s">
        <v>2528</v>
      </c>
      <c r="B126" s="18" t="s">
        <v>3506</v>
      </c>
      <c r="C126" s="1" t="s">
        <v>3507</v>
      </c>
      <c r="D126" s="2" t="s">
        <v>3508</v>
      </c>
      <c r="E126" s="34">
        <v>9500141515</v>
      </c>
      <c r="F126" s="2"/>
    </row>
    <row r="127" spans="1:6" ht="32" x14ac:dyDescent="0.2">
      <c r="A127" s="34" t="s">
        <v>2524</v>
      </c>
      <c r="B127" s="18" t="s">
        <v>3509</v>
      </c>
      <c r="C127" s="1" t="s">
        <v>3510</v>
      </c>
      <c r="D127" s="2" t="s">
        <v>3511</v>
      </c>
      <c r="E127" s="34">
        <v>9941023352</v>
      </c>
      <c r="F127" s="1"/>
    </row>
    <row r="128" spans="1:6" ht="32" x14ac:dyDescent="0.2">
      <c r="A128" s="34" t="s">
        <v>2529</v>
      </c>
      <c r="B128" s="18" t="s">
        <v>3512</v>
      </c>
      <c r="C128" s="1" t="s">
        <v>3513</v>
      </c>
      <c r="D128" s="2" t="s">
        <v>3514</v>
      </c>
      <c r="E128" s="34">
        <v>9444409749</v>
      </c>
      <c r="F128" s="1"/>
    </row>
    <row r="129" spans="1:6" ht="32" x14ac:dyDescent="0.2">
      <c r="A129" s="34" t="s">
        <v>2533</v>
      </c>
      <c r="B129" s="18" t="s">
        <v>3515</v>
      </c>
      <c r="C129" s="1" t="s">
        <v>3516</v>
      </c>
      <c r="D129" s="2" t="s">
        <v>3517</v>
      </c>
      <c r="E129" s="34">
        <v>9566179968</v>
      </c>
      <c r="F129" s="1"/>
    </row>
    <row r="130" spans="1:6" ht="16" x14ac:dyDescent="0.2">
      <c r="A130" s="34" t="s">
        <v>2537</v>
      </c>
      <c r="B130" s="18" t="s">
        <v>3518</v>
      </c>
      <c r="C130" s="1" t="s">
        <v>3519</v>
      </c>
      <c r="D130" s="2" t="s">
        <v>3520</v>
      </c>
      <c r="E130" s="34">
        <v>9952922466</v>
      </c>
      <c r="F130" s="1"/>
    </row>
    <row r="131" spans="1:6" ht="16" x14ac:dyDescent="0.2">
      <c r="A131" s="34" t="s">
        <v>2540</v>
      </c>
      <c r="B131" s="27" t="s">
        <v>2054</v>
      </c>
      <c r="C131" s="1" t="s">
        <v>2056</v>
      </c>
      <c r="D131" s="2" t="s">
        <v>3521</v>
      </c>
      <c r="E131" s="34">
        <v>7395843049</v>
      </c>
      <c r="F131" s="2"/>
    </row>
    <row r="132" spans="1:6" ht="32" x14ac:dyDescent="0.2">
      <c r="A132" s="34" t="s">
        <v>2544</v>
      </c>
      <c r="B132" s="27" t="s">
        <v>3522</v>
      </c>
      <c r="C132" s="1" t="s">
        <v>3523</v>
      </c>
      <c r="D132" s="2" t="s">
        <v>3524</v>
      </c>
      <c r="E132" s="34">
        <v>9003052745</v>
      </c>
      <c r="F132" s="1"/>
    </row>
    <row r="133" spans="1:6" ht="32" x14ac:dyDescent="0.2">
      <c r="A133" s="34" t="s">
        <v>2552</v>
      </c>
      <c r="B133" s="27" t="s">
        <v>3525</v>
      </c>
      <c r="C133" s="200" t="s">
        <v>3526</v>
      </c>
      <c r="D133" s="201" t="s">
        <v>3527</v>
      </c>
      <c r="E133" s="194" t="s">
        <v>3528</v>
      </c>
      <c r="F133" s="1"/>
    </row>
    <row r="134" spans="1:6" ht="16" x14ac:dyDescent="0.2">
      <c r="A134" s="34" t="s">
        <v>2556</v>
      </c>
      <c r="B134" s="27" t="s">
        <v>3529</v>
      </c>
      <c r="C134" s="1" t="s">
        <v>3530</v>
      </c>
      <c r="D134" s="2" t="s">
        <v>3531</v>
      </c>
      <c r="E134" s="34">
        <v>8012647090</v>
      </c>
      <c r="F134" s="1"/>
    </row>
  </sheetData>
  <phoneticPr fontId="1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176D4-DA98-433B-8630-982669772F90}">
  <dimension ref="A1:O22"/>
  <sheetViews>
    <sheetView workbookViewId="0">
      <selection activeCell="D12" sqref="D12"/>
    </sheetView>
  </sheetViews>
  <sheetFormatPr baseColWidth="10" defaultColWidth="8.83203125" defaultRowHeight="15" x14ac:dyDescent="0.2"/>
  <cols>
    <col min="2" max="2" width="20.5" bestFit="1" customWidth="1"/>
    <col min="3" max="3" width="17.33203125" bestFit="1" customWidth="1"/>
    <col min="7" max="7" width="42.6640625" customWidth="1"/>
    <col min="8" max="8" width="13.6640625" customWidth="1"/>
    <col min="9" max="9" width="16.6640625" customWidth="1"/>
    <col min="10" max="10" width="16.33203125" customWidth="1"/>
    <col min="12" max="12" width="13" customWidth="1"/>
  </cols>
  <sheetData>
    <row r="1" spans="1:15" ht="16" x14ac:dyDescent="0.2">
      <c r="A1" t="s">
        <v>430</v>
      </c>
      <c r="B1" t="s">
        <v>2420</v>
      </c>
      <c r="C1" t="s">
        <v>432</v>
      </c>
      <c r="D1" t="s">
        <v>433</v>
      </c>
      <c r="E1" t="s">
        <v>434</v>
      </c>
      <c r="F1" t="s">
        <v>612</v>
      </c>
      <c r="G1" s="26" t="s">
        <v>1831</v>
      </c>
      <c r="H1" t="s">
        <v>435</v>
      </c>
      <c r="I1" t="s">
        <v>436</v>
      </c>
      <c r="J1" t="s">
        <v>437</v>
      </c>
      <c r="K1" t="s">
        <v>438</v>
      </c>
      <c r="L1" t="s">
        <v>487</v>
      </c>
      <c r="M1" t="s">
        <v>614</v>
      </c>
      <c r="N1" t="s">
        <v>615</v>
      </c>
      <c r="O1" t="s">
        <v>616</v>
      </c>
    </row>
    <row r="2" spans="1:15" ht="48" x14ac:dyDescent="0.2">
      <c r="A2" t="s">
        <v>1832</v>
      </c>
      <c r="B2" t="s">
        <v>1172</v>
      </c>
      <c r="C2" t="s">
        <v>1833</v>
      </c>
      <c r="D2" t="s">
        <v>1834</v>
      </c>
      <c r="E2" t="s">
        <v>1835</v>
      </c>
      <c r="F2" t="s">
        <v>585</v>
      </c>
      <c r="G2" s="26" t="s">
        <v>1836</v>
      </c>
      <c r="H2" t="s">
        <v>1837</v>
      </c>
      <c r="I2" t="s">
        <v>1838</v>
      </c>
      <c r="J2" t="s">
        <v>1173</v>
      </c>
      <c r="K2">
        <v>2022</v>
      </c>
      <c r="L2" t="s">
        <v>1174</v>
      </c>
      <c r="M2" t="s">
        <v>573</v>
      </c>
    </row>
    <row r="3" spans="1:15" ht="64" x14ac:dyDescent="0.2">
      <c r="A3" t="s">
        <v>1891</v>
      </c>
      <c r="B3" t="s">
        <v>1164</v>
      </c>
      <c r="C3" t="s">
        <v>1165</v>
      </c>
      <c r="D3" t="s">
        <v>1892</v>
      </c>
      <c r="E3" t="s">
        <v>1835</v>
      </c>
      <c r="F3" t="s">
        <v>573</v>
      </c>
      <c r="G3" s="26" t="s">
        <v>1840</v>
      </c>
      <c r="H3" t="s">
        <v>1893</v>
      </c>
      <c r="I3" t="s">
        <v>1841</v>
      </c>
      <c r="J3" t="s">
        <v>1165</v>
      </c>
      <c r="K3">
        <v>2022</v>
      </c>
      <c r="L3" t="s">
        <v>1055</v>
      </c>
      <c r="M3" t="s">
        <v>573</v>
      </c>
      <c r="O3" t="s">
        <v>1899</v>
      </c>
    </row>
    <row r="4" spans="1:15" ht="48" x14ac:dyDescent="0.2">
      <c r="A4" t="s">
        <v>1900</v>
      </c>
      <c r="B4" t="s">
        <v>1301</v>
      </c>
      <c r="C4" t="s">
        <v>1302</v>
      </c>
      <c r="D4" t="s">
        <v>1901</v>
      </c>
      <c r="E4" t="s">
        <v>1839</v>
      </c>
      <c r="F4" t="s">
        <v>573</v>
      </c>
      <c r="G4" s="26" t="s">
        <v>1902</v>
      </c>
      <c r="H4" t="s">
        <v>1903</v>
      </c>
      <c r="I4" t="s">
        <v>1904</v>
      </c>
      <c r="J4" t="s">
        <v>1302</v>
      </c>
      <c r="K4">
        <v>2022</v>
      </c>
      <c r="L4" t="s">
        <v>717</v>
      </c>
      <c r="M4" t="s">
        <v>573</v>
      </c>
    </row>
    <row r="5" spans="1:15" ht="32" x14ac:dyDescent="0.2">
      <c r="A5" t="s">
        <v>1942</v>
      </c>
      <c r="B5" t="s">
        <v>399</v>
      </c>
      <c r="C5" t="s">
        <v>258</v>
      </c>
      <c r="D5" t="s">
        <v>1943</v>
      </c>
      <c r="E5" t="s">
        <v>1839</v>
      </c>
      <c r="F5" t="s">
        <v>585</v>
      </c>
      <c r="G5" s="26" t="s">
        <v>1944</v>
      </c>
      <c r="H5" t="s">
        <v>1945</v>
      </c>
      <c r="I5" t="s">
        <v>465</v>
      </c>
      <c r="J5" t="s">
        <v>258</v>
      </c>
      <c r="K5">
        <v>2021</v>
      </c>
      <c r="L5" t="s">
        <v>12</v>
      </c>
      <c r="M5" t="s">
        <v>573</v>
      </c>
    </row>
    <row r="6" spans="1:15" ht="48" x14ac:dyDescent="0.2">
      <c r="A6" t="s">
        <v>1958</v>
      </c>
      <c r="B6" t="s">
        <v>1249</v>
      </c>
      <c r="C6" t="s">
        <v>1959</v>
      </c>
      <c r="D6" t="s">
        <v>1960</v>
      </c>
      <c r="E6" t="s">
        <v>1835</v>
      </c>
      <c r="F6" t="s">
        <v>585</v>
      </c>
      <c r="G6" s="26" t="s">
        <v>1961</v>
      </c>
      <c r="H6" t="s">
        <v>1962</v>
      </c>
      <c r="I6" t="s">
        <v>1957</v>
      </c>
      <c r="J6" t="s">
        <v>1250</v>
      </c>
      <c r="K6">
        <v>2022</v>
      </c>
      <c r="L6" t="s">
        <v>536</v>
      </c>
      <c r="M6" t="s">
        <v>573</v>
      </c>
      <c r="O6" t="s">
        <v>1988</v>
      </c>
    </row>
    <row r="7" spans="1:15" ht="32" x14ac:dyDescent="0.2">
      <c r="A7" t="s">
        <v>2017</v>
      </c>
      <c r="B7" t="s">
        <v>1556</v>
      </c>
      <c r="C7" t="s">
        <v>1557</v>
      </c>
      <c r="D7" t="s">
        <v>1888</v>
      </c>
      <c r="E7" t="s">
        <v>1839</v>
      </c>
      <c r="F7" t="s">
        <v>585</v>
      </c>
      <c r="G7" s="26" t="s">
        <v>2018</v>
      </c>
      <c r="H7" t="s">
        <v>2019</v>
      </c>
      <c r="I7" t="s">
        <v>1878</v>
      </c>
      <c r="J7" t="s">
        <v>1557</v>
      </c>
      <c r="K7">
        <v>2022</v>
      </c>
      <c r="L7" t="s">
        <v>1436</v>
      </c>
      <c r="M7" t="s">
        <v>573</v>
      </c>
    </row>
    <row r="8" spans="1:15" ht="32" x14ac:dyDescent="0.2">
      <c r="A8" t="s">
        <v>2070</v>
      </c>
      <c r="B8" t="s">
        <v>333</v>
      </c>
      <c r="C8" t="s">
        <v>260</v>
      </c>
      <c r="D8" t="s">
        <v>1980</v>
      </c>
      <c r="E8" t="s">
        <v>1835</v>
      </c>
      <c r="F8" t="s">
        <v>585</v>
      </c>
      <c r="G8" s="26" t="s">
        <v>2071</v>
      </c>
      <c r="H8" t="s">
        <v>2072</v>
      </c>
      <c r="I8" t="s">
        <v>2073</v>
      </c>
      <c r="J8" t="s">
        <v>185</v>
      </c>
      <c r="K8">
        <v>2021</v>
      </c>
      <c r="L8" t="s">
        <v>7</v>
      </c>
      <c r="M8" t="s">
        <v>573</v>
      </c>
    </row>
    <row r="9" spans="1:15" ht="48" x14ac:dyDescent="0.2">
      <c r="A9" t="s">
        <v>2113</v>
      </c>
      <c r="B9" t="s">
        <v>1602</v>
      </c>
      <c r="C9" t="s">
        <v>1603</v>
      </c>
      <c r="D9">
        <v>40</v>
      </c>
      <c r="E9" t="s">
        <v>1835</v>
      </c>
      <c r="F9" t="s">
        <v>585</v>
      </c>
      <c r="G9" s="26" t="s">
        <v>2114</v>
      </c>
      <c r="H9" t="s">
        <v>2115</v>
      </c>
      <c r="I9" t="s">
        <v>1957</v>
      </c>
      <c r="J9" t="s">
        <v>1603</v>
      </c>
      <c r="K9">
        <v>2022</v>
      </c>
      <c r="L9" t="s">
        <v>1604</v>
      </c>
      <c r="M9" t="s">
        <v>573</v>
      </c>
    </row>
    <row r="10" spans="1:15" ht="48" x14ac:dyDescent="0.2">
      <c r="A10" t="s">
        <v>2142</v>
      </c>
      <c r="B10" t="s">
        <v>334</v>
      </c>
      <c r="C10" t="s">
        <v>186</v>
      </c>
      <c r="D10">
        <v>44</v>
      </c>
      <c r="E10" t="s">
        <v>1835</v>
      </c>
      <c r="F10" t="s">
        <v>585</v>
      </c>
      <c r="G10" s="26" t="s">
        <v>2143</v>
      </c>
      <c r="H10">
        <v>9841330539</v>
      </c>
      <c r="I10" t="s">
        <v>2144</v>
      </c>
      <c r="J10" t="s">
        <v>186</v>
      </c>
      <c r="K10">
        <v>2021</v>
      </c>
      <c r="L10" t="s">
        <v>33</v>
      </c>
      <c r="M10" t="s">
        <v>573</v>
      </c>
    </row>
    <row r="11" spans="1:15" ht="32" x14ac:dyDescent="0.2">
      <c r="A11" t="s">
        <v>2145</v>
      </c>
      <c r="B11" t="s">
        <v>1108</v>
      </c>
      <c r="C11" t="s">
        <v>2146</v>
      </c>
      <c r="D11">
        <v>36</v>
      </c>
      <c r="E11" t="s">
        <v>1835</v>
      </c>
      <c r="F11" t="s">
        <v>573</v>
      </c>
      <c r="G11" s="26" t="s">
        <v>2147</v>
      </c>
      <c r="H11">
        <v>8939623311</v>
      </c>
      <c r="I11" t="s">
        <v>1848</v>
      </c>
      <c r="J11" t="s">
        <v>1109</v>
      </c>
      <c r="K11">
        <v>2022</v>
      </c>
      <c r="L11" t="s">
        <v>59</v>
      </c>
      <c r="M11" t="s">
        <v>573</v>
      </c>
    </row>
    <row r="12" spans="1:15" ht="32" x14ac:dyDescent="0.2">
      <c r="A12" t="s">
        <v>2148</v>
      </c>
      <c r="B12" t="s">
        <v>1527</v>
      </c>
      <c r="C12" t="s">
        <v>2149</v>
      </c>
      <c r="D12">
        <v>10</v>
      </c>
      <c r="E12" t="s">
        <v>1835</v>
      </c>
      <c r="F12" t="s">
        <v>585</v>
      </c>
      <c r="G12" s="26" t="s">
        <v>2150</v>
      </c>
      <c r="H12">
        <v>9710556482</v>
      </c>
      <c r="I12" t="s">
        <v>1848</v>
      </c>
      <c r="J12" t="s">
        <v>1528</v>
      </c>
      <c r="K12">
        <v>2022</v>
      </c>
      <c r="L12" t="s">
        <v>536</v>
      </c>
      <c r="M12" t="s">
        <v>573</v>
      </c>
    </row>
    <row r="13" spans="1:15" ht="48" x14ac:dyDescent="0.2">
      <c r="A13" t="s">
        <v>2157</v>
      </c>
      <c r="B13" t="s">
        <v>946</v>
      </c>
      <c r="C13" t="s">
        <v>947</v>
      </c>
      <c r="D13">
        <v>38</v>
      </c>
      <c r="E13" t="s">
        <v>1835</v>
      </c>
      <c r="F13" t="s">
        <v>585</v>
      </c>
      <c r="G13" s="26" t="s">
        <v>2158</v>
      </c>
      <c r="H13">
        <v>6374770255</v>
      </c>
      <c r="I13" t="s">
        <v>1939</v>
      </c>
      <c r="J13" t="s">
        <v>947</v>
      </c>
      <c r="K13">
        <v>2022</v>
      </c>
      <c r="L13" t="s">
        <v>751</v>
      </c>
      <c r="M13" t="s">
        <v>573</v>
      </c>
    </row>
    <row r="14" spans="1:15" ht="32" x14ac:dyDescent="0.2">
      <c r="A14" t="s">
        <v>2163</v>
      </c>
      <c r="B14" t="s">
        <v>1296</v>
      </c>
      <c r="C14" t="s">
        <v>2164</v>
      </c>
      <c r="D14">
        <v>43</v>
      </c>
      <c r="E14" t="s">
        <v>1839</v>
      </c>
      <c r="F14" t="s">
        <v>585</v>
      </c>
      <c r="G14" s="26" t="s">
        <v>2165</v>
      </c>
      <c r="H14">
        <v>8248125190</v>
      </c>
      <c r="I14" t="s">
        <v>1939</v>
      </c>
      <c r="J14" t="s">
        <v>1297</v>
      </c>
      <c r="K14">
        <v>2022</v>
      </c>
      <c r="L14" t="s">
        <v>115</v>
      </c>
      <c r="M14" t="s">
        <v>573</v>
      </c>
    </row>
    <row r="15" spans="1:15" ht="32" x14ac:dyDescent="0.2">
      <c r="A15" t="s">
        <v>2170</v>
      </c>
      <c r="B15" t="s">
        <v>1637</v>
      </c>
      <c r="C15" t="s">
        <v>2171</v>
      </c>
      <c r="D15">
        <v>42</v>
      </c>
      <c r="E15" t="s">
        <v>1839</v>
      </c>
      <c r="F15" t="s">
        <v>585</v>
      </c>
      <c r="G15" s="26" t="s">
        <v>2172</v>
      </c>
      <c r="H15">
        <v>7502967481</v>
      </c>
      <c r="I15" t="s">
        <v>591</v>
      </c>
      <c r="J15" t="s">
        <v>1638</v>
      </c>
      <c r="K15">
        <v>2022</v>
      </c>
      <c r="L15" t="s">
        <v>115</v>
      </c>
      <c r="M15" t="s">
        <v>573</v>
      </c>
    </row>
    <row r="16" spans="1:15" ht="48" x14ac:dyDescent="0.2">
      <c r="A16" t="s">
        <v>2188</v>
      </c>
      <c r="B16" t="s">
        <v>712</v>
      </c>
      <c r="C16" t="s">
        <v>2189</v>
      </c>
      <c r="D16">
        <v>38</v>
      </c>
      <c r="E16" t="s">
        <v>1839</v>
      </c>
      <c r="F16" t="s">
        <v>585</v>
      </c>
      <c r="G16" s="26" t="s">
        <v>2190</v>
      </c>
      <c r="H16">
        <v>6374135112</v>
      </c>
      <c r="I16" t="s">
        <v>2195</v>
      </c>
      <c r="J16" t="s">
        <v>713</v>
      </c>
      <c r="K16">
        <v>2022</v>
      </c>
      <c r="L16" t="s">
        <v>714</v>
      </c>
      <c r="M16" t="s">
        <v>573</v>
      </c>
    </row>
    <row r="17" spans="1:15" ht="32" x14ac:dyDescent="0.2">
      <c r="A17" t="s">
        <v>2210</v>
      </c>
      <c r="B17" t="s">
        <v>1706</v>
      </c>
      <c r="C17" t="s">
        <v>2211</v>
      </c>
      <c r="D17">
        <v>47</v>
      </c>
      <c r="E17" t="s">
        <v>1835</v>
      </c>
      <c r="F17" t="s">
        <v>573</v>
      </c>
      <c r="G17" s="26" t="s">
        <v>2212</v>
      </c>
      <c r="H17">
        <v>9159484430</v>
      </c>
      <c r="I17" t="s">
        <v>2213</v>
      </c>
      <c r="J17" t="s">
        <v>1707</v>
      </c>
      <c r="K17">
        <v>2022</v>
      </c>
      <c r="L17" t="s">
        <v>1347</v>
      </c>
      <c r="M17" t="s">
        <v>573</v>
      </c>
    </row>
    <row r="18" spans="1:15" ht="32" x14ac:dyDescent="0.2">
      <c r="A18" t="s">
        <v>2222</v>
      </c>
      <c r="B18" t="s">
        <v>352</v>
      </c>
      <c r="C18" t="s">
        <v>205</v>
      </c>
      <c r="D18">
        <v>15</v>
      </c>
      <c r="E18" t="s">
        <v>1835</v>
      </c>
      <c r="F18" t="s">
        <v>573</v>
      </c>
      <c r="G18" s="26" t="s">
        <v>2223</v>
      </c>
      <c r="H18">
        <v>9095527761</v>
      </c>
      <c r="I18" t="s">
        <v>2224</v>
      </c>
      <c r="J18" t="s">
        <v>205</v>
      </c>
      <c r="K18">
        <v>2021</v>
      </c>
      <c r="L18" t="s">
        <v>59</v>
      </c>
      <c r="M18" t="s">
        <v>573</v>
      </c>
    </row>
    <row r="19" spans="1:15" ht="32" x14ac:dyDescent="0.2">
      <c r="A19" t="s">
        <v>2253</v>
      </c>
      <c r="B19" t="s">
        <v>1291</v>
      </c>
      <c r="C19" t="s">
        <v>2254</v>
      </c>
      <c r="D19">
        <v>35</v>
      </c>
      <c r="E19" t="s">
        <v>1835</v>
      </c>
      <c r="F19" t="s">
        <v>585</v>
      </c>
      <c r="G19" s="26" t="s">
        <v>2255</v>
      </c>
      <c r="H19">
        <v>9841245658</v>
      </c>
      <c r="I19" t="s">
        <v>1848</v>
      </c>
      <c r="J19" t="s">
        <v>1292</v>
      </c>
      <c r="K19">
        <v>2022</v>
      </c>
      <c r="L19" t="s">
        <v>536</v>
      </c>
      <c r="M19" t="s">
        <v>573</v>
      </c>
    </row>
    <row r="20" spans="1:15" ht="32" x14ac:dyDescent="0.2">
      <c r="A20" t="s">
        <v>2266</v>
      </c>
      <c r="B20" t="s">
        <v>473</v>
      </c>
      <c r="C20" t="s">
        <v>2267</v>
      </c>
      <c r="D20">
        <v>42</v>
      </c>
      <c r="E20" t="s">
        <v>1835</v>
      </c>
      <c r="F20" t="s">
        <v>585</v>
      </c>
      <c r="G20" s="26" t="s">
        <v>2268</v>
      </c>
      <c r="H20" t="s">
        <v>2269</v>
      </c>
      <c r="I20" t="s">
        <v>1939</v>
      </c>
      <c r="J20" t="s">
        <v>474</v>
      </c>
      <c r="K20">
        <v>2022</v>
      </c>
      <c r="L20" t="s">
        <v>7</v>
      </c>
      <c r="M20" t="s">
        <v>573</v>
      </c>
      <c r="O20" t="s">
        <v>1940</v>
      </c>
    </row>
    <row r="21" spans="1:15" x14ac:dyDescent="0.2">
      <c r="A21" t="s">
        <v>2289</v>
      </c>
      <c r="B21" t="s">
        <v>1453</v>
      </c>
      <c r="C21" t="s">
        <v>2290</v>
      </c>
      <c r="D21">
        <v>37</v>
      </c>
      <c r="E21" t="s">
        <v>1835</v>
      </c>
      <c r="F21" t="s">
        <v>573</v>
      </c>
      <c r="G21" t="s">
        <v>2291</v>
      </c>
      <c r="H21">
        <v>7010346405</v>
      </c>
      <c r="I21" t="s">
        <v>1848</v>
      </c>
      <c r="J21" t="s">
        <v>1804</v>
      </c>
      <c r="K21">
        <v>2022</v>
      </c>
      <c r="L21" t="s">
        <v>646</v>
      </c>
      <c r="M21" t="s">
        <v>573</v>
      </c>
    </row>
    <row r="22" spans="1:15" x14ac:dyDescent="0.2">
      <c r="A22" t="s">
        <v>2292</v>
      </c>
      <c r="B22" t="s">
        <v>1459</v>
      </c>
      <c r="C22" t="s">
        <v>1460</v>
      </c>
      <c r="D22">
        <v>35</v>
      </c>
      <c r="E22" t="s">
        <v>1835</v>
      </c>
      <c r="F22" t="s">
        <v>573</v>
      </c>
      <c r="G22" t="s">
        <v>2293</v>
      </c>
      <c r="H22">
        <v>9443293169</v>
      </c>
      <c r="I22" t="s">
        <v>1848</v>
      </c>
      <c r="J22" t="s">
        <v>1460</v>
      </c>
      <c r="K22">
        <v>2022</v>
      </c>
      <c r="L22" t="s">
        <v>646</v>
      </c>
      <c r="M22" t="s">
        <v>573</v>
      </c>
    </row>
  </sheetData>
  <autoFilter ref="A1:O22" xr:uid="{826176D4-DA98-433B-8630-982669772F9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O428"/>
  <sheetViews>
    <sheetView topLeftCell="A2" zoomScaleNormal="100" workbookViewId="0">
      <pane ySplit="1" topLeftCell="A359" activePane="bottomLeft" state="frozen"/>
      <selection activeCell="A2" sqref="A2"/>
      <selection pane="bottomLeft" activeCell="F365" sqref="F365"/>
    </sheetView>
  </sheetViews>
  <sheetFormatPr baseColWidth="10" defaultColWidth="9.1640625" defaultRowHeight="16" x14ac:dyDescent="0.2"/>
  <cols>
    <col min="1" max="1" width="9" customWidth="1"/>
    <col min="2" max="2" width="9.1640625" style="105"/>
    <col min="3" max="3" width="30.83203125" style="102" customWidth="1"/>
    <col min="4" max="4" width="11.5" style="96" customWidth="1"/>
    <col min="5" max="5" width="31.1640625" style="96" customWidth="1"/>
    <col min="6" max="6" width="9.1640625" style="96"/>
    <col min="7" max="8" width="9.1640625" style="96" customWidth="1"/>
    <col min="9" max="9" width="20.83203125" style="35" customWidth="1"/>
    <col min="10" max="10" width="9.1640625" style="35" customWidth="1"/>
    <col min="11" max="11" width="10.1640625" customWidth="1"/>
    <col min="12" max="12" width="9.1640625" hidden="1" customWidth="1"/>
    <col min="13" max="13" width="24.5" customWidth="1"/>
  </cols>
  <sheetData>
    <row r="1" spans="1:13" ht="24" hidden="1" x14ac:dyDescent="0.3">
      <c r="B1" s="213" t="s">
        <v>488</v>
      </c>
      <c r="C1" s="214"/>
      <c r="D1" s="214"/>
      <c r="E1" s="214"/>
      <c r="F1" s="214"/>
      <c r="G1" s="214"/>
      <c r="H1" s="214"/>
      <c r="I1" s="214"/>
    </row>
    <row r="2" spans="1:13" ht="48" x14ac:dyDescent="0.2">
      <c r="A2" s="113" t="s">
        <v>2785</v>
      </c>
      <c r="B2" s="103" t="s">
        <v>489</v>
      </c>
      <c r="C2" s="99" t="s">
        <v>490</v>
      </c>
      <c r="D2" s="91" t="s">
        <v>491</v>
      </c>
      <c r="E2" s="91" t="s">
        <v>492</v>
      </c>
      <c r="F2" s="106" t="s">
        <v>493</v>
      </c>
      <c r="G2" s="106" t="s">
        <v>494</v>
      </c>
      <c r="H2" s="91" t="s">
        <v>495</v>
      </c>
      <c r="I2" s="19" t="s">
        <v>3298</v>
      </c>
      <c r="J2" s="137" t="s">
        <v>2838</v>
      </c>
      <c r="K2" s="19" t="s">
        <v>1639</v>
      </c>
      <c r="L2" s="19" t="s">
        <v>1641</v>
      </c>
      <c r="M2" s="108" t="s">
        <v>2786</v>
      </c>
    </row>
    <row r="3" spans="1:13" ht="17" x14ac:dyDescent="0.2">
      <c r="A3" s="115">
        <v>44977</v>
      </c>
      <c r="B3" s="104">
        <v>1</v>
      </c>
      <c r="C3" s="100" t="s">
        <v>2257</v>
      </c>
      <c r="D3" s="92">
        <v>590000</v>
      </c>
      <c r="E3" s="170" t="s">
        <v>3177</v>
      </c>
      <c r="F3" s="171">
        <v>1</v>
      </c>
      <c r="G3" s="95">
        <v>188800</v>
      </c>
      <c r="H3" s="100">
        <v>188800</v>
      </c>
      <c r="I3" s="151" t="s">
        <v>585</v>
      </c>
      <c r="J3" s="151"/>
      <c r="K3" s="172"/>
      <c r="L3" s="37" t="s">
        <v>585</v>
      </c>
      <c r="M3" s="37" t="s">
        <v>2984</v>
      </c>
    </row>
    <row r="4" spans="1:13" ht="17" x14ac:dyDescent="0.2">
      <c r="A4" s="115">
        <v>44977</v>
      </c>
      <c r="B4" s="104"/>
      <c r="C4" s="100" t="s">
        <v>2257</v>
      </c>
      <c r="D4" s="92"/>
      <c r="E4" s="170" t="s">
        <v>3178</v>
      </c>
      <c r="F4" s="171">
        <v>3</v>
      </c>
      <c r="G4" s="95">
        <v>71680</v>
      </c>
      <c r="H4" s="100">
        <v>215040</v>
      </c>
      <c r="I4" s="151" t="s">
        <v>585</v>
      </c>
      <c r="J4" s="151"/>
      <c r="K4" s="172"/>
      <c r="L4" s="37"/>
      <c r="M4" s="37" t="s">
        <v>2984</v>
      </c>
    </row>
    <row r="5" spans="1:13" ht="17" x14ac:dyDescent="0.2">
      <c r="A5" s="115">
        <v>44977</v>
      </c>
      <c r="B5" s="104"/>
      <c r="C5" s="100" t="s">
        <v>2257</v>
      </c>
      <c r="D5" s="92"/>
      <c r="E5" s="170" t="s">
        <v>3179</v>
      </c>
      <c r="F5" s="171">
        <v>4</v>
      </c>
      <c r="G5" s="95">
        <v>47850</v>
      </c>
      <c r="H5" s="100">
        <v>191400</v>
      </c>
      <c r="I5" s="151" t="s">
        <v>585</v>
      </c>
      <c r="J5" s="151"/>
      <c r="K5" s="172">
        <v>5240</v>
      </c>
      <c r="L5" s="37"/>
      <c r="M5" s="37" t="s">
        <v>2984</v>
      </c>
    </row>
    <row r="6" spans="1:13" x14ac:dyDescent="0.2">
      <c r="A6" s="115">
        <v>44977</v>
      </c>
      <c r="B6" s="104"/>
      <c r="C6" s="100"/>
      <c r="D6" s="92"/>
      <c r="E6" s="170"/>
      <c r="F6" s="171"/>
      <c r="G6" s="95"/>
      <c r="H6" s="100">
        <f>SUM(H3:H5)</f>
        <v>595240</v>
      </c>
      <c r="I6" s="151"/>
      <c r="J6" s="151"/>
      <c r="K6" s="172"/>
      <c r="L6" s="37"/>
      <c r="M6" s="37"/>
    </row>
    <row r="7" spans="1:13" ht="17" x14ac:dyDescent="0.2">
      <c r="A7" s="115">
        <v>44977</v>
      </c>
      <c r="B7" s="104">
        <v>2</v>
      </c>
      <c r="C7" s="100" t="s">
        <v>2258</v>
      </c>
      <c r="D7" s="92">
        <v>735000</v>
      </c>
      <c r="E7" s="95" t="s">
        <v>3199</v>
      </c>
      <c r="F7" s="100">
        <v>1</v>
      </c>
      <c r="G7" s="191">
        <v>2400</v>
      </c>
      <c r="H7" s="100">
        <v>2400</v>
      </c>
      <c r="I7" s="151" t="s">
        <v>585</v>
      </c>
      <c r="J7" s="151"/>
      <c r="K7" s="173"/>
      <c r="L7" s="37" t="s">
        <v>585</v>
      </c>
      <c r="M7" s="37"/>
    </row>
    <row r="8" spans="1:13" ht="17" x14ac:dyDescent="0.2">
      <c r="A8" s="115">
        <v>44977</v>
      </c>
      <c r="B8" s="104"/>
      <c r="C8" s="100" t="s">
        <v>2258</v>
      </c>
      <c r="D8" s="92"/>
      <c r="E8" s="170" t="s">
        <v>3407</v>
      </c>
      <c r="F8" s="100">
        <v>4</v>
      </c>
      <c r="G8" s="191"/>
      <c r="H8" s="100">
        <v>250000</v>
      </c>
      <c r="I8" s="151" t="s">
        <v>585</v>
      </c>
      <c r="J8" s="151"/>
      <c r="K8" s="173"/>
      <c r="L8" s="37"/>
      <c r="M8" s="37" t="s">
        <v>2984</v>
      </c>
    </row>
    <row r="9" spans="1:13" ht="17" x14ac:dyDescent="0.2">
      <c r="A9" s="115">
        <v>44977</v>
      </c>
      <c r="B9" s="104"/>
      <c r="C9" s="100" t="s">
        <v>2258</v>
      </c>
      <c r="D9" s="92"/>
      <c r="E9" s="178" t="s">
        <v>3198</v>
      </c>
      <c r="F9" s="100">
        <v>7</v>
      </c>
      <c r="G9" s="191">
        <v>10600</v>
      </c>
      <c r="H9" s="100">
        <f>F9*G9</f>
        <v>74200</v>
      </c>
      <c r="I9" s="151" t="s">
        <v>906</v>
      </c>
      <c r="J9" s="151"/>
      <c r="K9" s="173"/>
      <c r="L9" s="37"/>
      <c r="M9" s="37"/>
    </row>
    <row r="10" spans="1:13" ht="34" x14ac:dyDescent="0.2">
      <c r="A10" s="115">
        <v>44977</v>
      </c>
      <c r="B10" s="104"/>
      <c r="C10" s="100" t="s">
        <v>2258</v>
      </c>
      <c r="D10" s="92"/>
      <c r="E10" s="178" t="s">
        <v>2981</v>
      </c>
      <c r="F10" s="198">
        <v>2</v>
      </c>
      <c r="G10" s="198">
        <v>203550</v>
      </c>
      <c r="H10" s="198">
        <v>407100</v>
      </c>
      <c r="I10" s="151" t="s">
        <v>585</v>
      </c>
      <c r="J10" s="151"/>
      <c r="K10" s="172"/>
      <c r="L10" s="37"/>
      <c r="M10" s="37" t="s">
        <v>2984</v>
      </c>
    </row>
    <row r="11" spans="1:13" x14ac:dyDescent="0.2">
      <c r="A11" s="115"/>
      <c r="B11" s="104"/>
      <c r="C11" s="100"/>
      <c r="D11" s="92"/>
      <c r="E11" s="192"/>
      <c r="F11" s="100"/>
      <c r="G11" s="190"/>
      <c r="H11" s="100">
        <f>SUM(H7:H10)</f>
        <v>733700</v>
      </c>
      <c r="I11" s="151"/>
      <c r="J11" s="151"/>
      <c r="K11" s="173"/>
      <c r="L11" s="37"/>
      <c r="M11" s="37"/>
    </row>
    <row r="12" spans="1:13" x14ac:dyDescent="0.2">
      <c r="A12" s="115">
        <v>44977</v>
      </c>
      <c r="B12" s="104">
        <v>3</v>
      </c>
      <c r="C12" s="100" t="s">
        <v>2259</v>
      </c>
      <c r="D12" s="92">
        <v>10000</v>
      </c>
      <c r="E12" s="1"/>
      <c r="F12" s="1" t="s">
        <v>3408</v>
      </c>
      <c r="G12"/>
      <c r="H12" s="100">
        <v>0</v>
      </c>
      <c r="I12" s="151"/>
      <c r="J12" s="151"/>
      <c r="K12" s="173"/>
      <c r="L12" s="37" t="s">
        <v>585</v>
      </c>
      <c r="M12" s="37"/>
    </row>
    <row r="13" spans="1:13" x14ac:dyDescent="0.2">
      <c r="A13" s="115">
        <v>44977</v>
      </c>
      <c r="B13" s="104"/>
      <c r="C13" s="100"/>
      <c r="D13" s="92"/>
      <c r="E13" s="170"/>
      <c r="F13" s="100"/>
      <c r="G13" s="95"/>
      <c r="H13" s="100"/>
      <c r="I13" s="151"/>
      <c r="J13" s="151"/>
      <c r="K13" s="173"/>
      <c r="L13" s="37"/>
      <c r="M13" s="37"/>
    </row>
    <row r="14" spans="1:13" ht="17" x14ac:dyDescent="0.2">
      <c r="A14" s="115">
        <v>44977</v>
      </c>
      <c r="B14" s="104">
        <v>4</v>
      </c>
      <c r="C14" s="100" t="s">
        <v>2260</v>
      </c>
      <c r="D14" s="92">
        <v>42000</v>
      </c>
      <c r="E14" s="170" t="s">
        <v>2978</v>
      </c>
      <c r="F14" s="100">
        <v>7</v>
      </c>
      <c r="G14" s="95">
        <v>5200</v>
      </c>
      <c r="H14" s="100">
        <f t="shared" ref="H14:H18" si="0">F14*G14</f>
        <v>36400</v>
      </c>
      <c r="I14" s="151" t="s">
        <v>906</v>
      </c>
      <c r="J14" s="151"/>
      <c r="K14" s="173"/>
      <c r="L14" s="37" t="s">
        <v>585</v>
      </c>
      <c r="M14" s="37"/>
    </row>
    <row r="15" spans="1:13" x14ac:dyDescent="0.2">
      <c r="A15" s="115">
        <v>44977</v>
      </c>
      <c r="B15" s="104"/>
      <c r="C15" s="100" t="s">
        <v>2260</v>
      </c>
      <c r="D15" s="92"/>
      <c r="E15" s="100" t="s">
        <v>2569</v>
      </c>
      <c r="F15" s="100">
        <v>2</v>
      </c>
      <c r="G15" s="95">
        <v>4500</v>
      </c>
      <c r="H15" s="100">
        <f t="shared" si="0"/>
        <v>9000</v>
      </c>
      <c r="I15" s="151" t="s">
        <v>906</v>
      </c>
      <c r="J15" s="151"/>
      <c r="K15" s="173"/>
      <c r="L15" s="37"/>
      <c r="M15" s="37"/>
    </row>
    <row r="16" spans="1:13" x14ac:dyDescent="0.2">
      <c r="A16" s="115">
        <v>44977</v>
      </c>
      <c r="B16" s="104"/>
      <c r="C16" s="100" t="s">
        <v>2260</v>
      </c>
      <c r="D16" s="92"/>
      <c r="E16" s="2" t="s">
        <v>3195</v>
      </c>
      <c r="F16" s="100">
        <v>2</v>
      </c>
      <c r="G16" s="95">
        <v>3500</v>
      </c>
      <c r="H16" s="100">
        <f t="shared" si="0"/>
        <v>7000</v>
      </c>
      <c r="I16" s="151" t="s">
        <v>906</v>
      </c>
      <c r="J16" s="151"/>
      <c r="K16" s="173"/>
      <c r="L16" s="37"/>
      <c r="M16" s="37"/>
    </row>
    <row r="17" spans="1:13" x14ac:dyDescent="0.2">
      <c r="A17" s="115"/>
      <c r="B17" s="104"/>
      <c r="C17" s="100"/>
      <c r="D17" s="92"/>
      <c r="E17" s="197"/>
      <c r="F17" s="100"/>
      <c r="G17" s="95"/>
      <c r="H17" s="100"/>
      <c r="I17" s="151"/>
      <c r="J17" s="151"/>
      <c r="K17" s="173"/>
      <c r="L17" s="37"/>
      <c r="M17" s="37"/>
    </row>
    <row r="18" spans="1:13" x14ac:dyDescent="0.2">
      <c r="A18" s="115">
        <v>44977</v>
      </c>
      <c r="B18" s="104">
        <v>5</v>
      </c>
      <c r="C18" s="100" t="s">
        <v>2261</v>
      </c>
      <c r="D18" s="92">
        <v>20000</v>
      </c>
      <c r="E18" s="100" t="s">
        <v>2916</v>
      </c>
      <c r="F18" s="100">
        <v>6</v>
      </c>
      <c r="G18" s="95">
        <v>5200</v>
      </c>
      <c r="H18" s="100">
        <f t="shared" si="0"/>
        <v>31200</v>
      </c>
      <c r="I18" s="151" t="s">
        <v>906</v>
      </c>
      <c r="J18" s="151"/>
      <c r="K18" s="173"/>
      <c r="L18" s="37"/>
      <c r="M18" s="37"/>
    </row>
    <row r="19" spans="1:13" x14ac:dyDescent="0.2">
      <c r="A19" s="115">
        <v>44977</v>
      </c>
      <c r="B19" s="104"/>
      <c r="C19" s="100"/>
      <c r="D19" s="92"/>
      <c r="E19" s="100"/>
      <c r="F19" s="100"/>
      <c r="G19" s="95"/>
      <c r="H19" s="100"/>
      <c r="I19" s="151"/>
      <c r="J19" s="151"/>
      <c r="K19" s="173"/>
      <c r="L19" s="37"/>
      <c r="M19" s="37"/>
    </row>
    <row r="20" spans="1:13" ht="17" x14ac:dyDescent="0.2">
      <c r="A20" s="115">
        <v>44977</v>
      </c>
      <c r="B20" s="104">
        <v>6</v>
      </c>
      <c r="C20" s="100" t="s">
        <v>2422</v>
      </c>
      <c r="D20" s="92">
        <v>24000</v>
      </c>
      <c r="E20" s="170" t="s">
        <v>2978</v>
      </c>
      <c r="F20" s="100">
        <v>1</v>
      </c>
      <c r="G20" s="95">
        <v>5200</v>
      </c>
      <c r="H20" s="100">
        <v>5200</v>
      </c>
      <c r="I20" s="151" t="s">
        <v>906</v>
      </c>
      <c r="J20" s="151"/>
      <c r="K20" s="173"/>
      <c r="L20" s="37"/>
      <c r="M20" s="37"/>
    </row>
    <row r="21" spans="1:13" ht="17" x14ac:dyDescent="0.2">
      <c r="A21" s="115">
        <v>44977</v>
      </c>
      <c r="B21" s="104"/>
      <c r="C21" s="100" t="s">
        <v>2422</v>
      </c>
      <c r="D21" s="92"/>
      <c r="E21" s="95" t="s">
        <v>3453</v>
      </c>
      <c r="F21" s="100">
        <v>1</v>
      </c>
      <c r="G21" s="95">
        <v>19000</v>
      </c>
      <c r="H21" s="100">
        <v>19000</v>
      </c>
      <c r="I21" s="151" t="s">
        <v>906</v>
      </c>
      <c r="J21" s="151"/>
      <c r="K21" s="173"/>
      <c r="L21" s="37"/>
      <c r="M21" s="37"/>
    </row>
    <row r="22" spans="1:13" x14ac:dyDescent="0.2">
      <c r="A22" s="115">
        <v>44977</v>
      </c>
      <c r="B22" s="104"/>
      <c r="C22" s="100"/>
      <c r="D22" s="92"/>
      <c r="E22" s="170"/>
      <c r="F22" s="100"/>
      <c r="G22" s="95"/>
      <c r="H22" s="100"/>
      <c r="I22" s="151"/>
      <c r="J22" s="151"/>
      <c r="K22" s="173"/>
      <c r="L22" s="37"/>
      <c r="M22" s="37"/>
    </row>
    <row r="23" spans="1:13" ht="17" x14ac:dyDescent="0.2">
      <c r="A23" s="115">
        <v>44977</v>
      </c>
      <c r="B23" s="104">
        <v>7</v>
      </c>
      <c r="C23" s="100" t="s">
        <v>455</v>
      </c>
      <c r="D23" s="92">
        <v>170000</v>
      </c>
      <c r="E23" s="174" t="s">
        <v>465</v>
      </c>
      <c r="F23" s="100">
        <v>2</v>
      </c>
      <c r="G23" s="95">
        <v>37500</v>
      </c>
      <c r="H23" s="100">
        <f>F23*G23</f>
        <v>75000</v>
      </c>
      <c r="I23" s="175" t="s">
        <v>906</v>
      </c>
      <c r="J23" s="151"/>
      <c r="K23" s="179">
        <f>D23-H30</f>
        <v>1222</v>
      </c>
      <c r="L23" s="37" t="s">
        <v>906</v>
      </c>
      <c r="M23" s="37"/>
    </row>
    <row r="24" spans="1:13" ht="17" x14ac:dyDescent="0.2">
      <c r="A24" s="115">
        <v>44977</v>
      </c>
      <c r="B24" s="104"/>
      <c r="C24" s="100" t="s">
        <v>455</v>
      </c>
      <c r="D24" s="92"/>
      <c r="E24" s="174" t="s">
        <v>3170</v>
      </c>
      <c r="F24" s="100">
        <v>1</v>
      </c>
      <c r="G24" s="95">
        <v>19000</v>
      </c>
      <c r="H24" s="100">
        <f t="shared" ref="H24:H29" si="1">F24*G24</f>
        <v>19000</v>
      </c>
      <c r="I24" s="151" t="s">
        <v>906</v>
      </c>
      <c r="J24" s="151"/>
      <c r="K24" s="173"/>
      <c r="L24" s="37" t="s">
        <v>585</v>
      </c>
      <c r="M24" s="37"/>
    </row>
    <row r="25" spans="1:13" ht="17" x14ac:dyDescent="0.2">
      <c r="A25" s="115">
        <v>44980</v>
      </c>
      <c r="B25" s="104"/>
      <c r="C25" s="100" t="s">
        <v>455</v>
      </c>
      <c r="D25" s="92"/>
      <c r="E25" s="95" t="s">
        <v>2982</v>
      </c>
      <c r="F25" s="100">
        <v>1</v>
      </c>
      <c r="G25" s="95">
        <v>14500</v>
      </c>
      <c r="H25" s="100">
        <f t="shared" si="1"/>
        <v>14500</v>
      </c>
      <c r="I25" s="151" t="s">
        <v>906</v>
      </c>
      <c r="J25" s="151"/>
      <c r="K25" s="173"/>
      <c r="L25" s="37"/>
      <c r="M25" s="37"/>
    </row>
    <row r="26" spans="1:13" x14ac:dyDescent="0.2">
      <c r="A26" s="115"/>
      <c r="B26" s="104"/>
      <c r="C26" s="100" t="s">
        <v>455</v>
      </c>
      <c r="D26" s="92"/>
      <c r="E26" s="100" t="s">
        <v>2979</v>
      </c>
      <c r="F26" s="100">
        <v>1</v>
      </c>
      <c r="G26" s="95">
        <v>4500</v>
      </c>
      <c r="H26" s="100">
        <f t="shared" si="1"/>
        <v>4500</v>
      </c>
      <c r="I26" s="151" t="s">
        <v>906</v>
      </c>
      <c r="J26" s="151"/>
      <c r="K26" s="173"/>
      <c r="L26" s="37"/>
      <c r="M26" s="37"/>
    </row>
    <row r="27" spans="1:13" ht="51" x14ac:dyDescent="0.2">
      <c r="A27" s="115"/>
      <c r="B27" s="104"/>
      <c r="C27" s="100" t="s">
        <v>455</v>
      </c>
      <c r="D27" s="92"/>
      <c r="E27" s="170" t="s">
        <v>3171</v>
      </c>
      <c r="F27" s="100">
        <v>1</v>
      </c>
      <c r="G27" s="95">
        <v>19800</v>
      </c>
      <c r="H27" s="100">
        <f t="shared" si="1"/>
        <v>19800</v>
      </c>
      <c r="I27" s="151" t="s">
        <v>906</v>
      </c>
      <c r="J27" s="151"/>
      <c r="K27" s="173"/>
      <c r="L27" s="37"/>
      <c r="M27" s="37" t="s">
        <v>2984</v>
      </c>
    </row>
    <row r="28" spans="1:13" ht="34" x14ac:dyDescent="0.2">
      <c r="A28" s="115"/>
      <c r="B28" s="104"/>
      <c r="C28" s="100" t="s">
        <v>455</v>
      </c>
      <c r="D28" s="92"/>
      <c r="E28" s="95" t="s">
        <v>3185</v>
      </c>
      <c r="F28" s="100">
        <v>1</v>
      </c>
      <c r="G28" s="95">
        <v>6300</v>
      </c>
      <c r="H28" s="100">
        <f t="shared" si="1"/>
        <v>6300</v>
      </c>
      <c r="I28" s="151" t="s">
        <v>906</v>
      </c>
      <c r="J28" s="151"/>
      <c r="K28" s="173"/>
      <c r="L28" s="37"/>
      <c r="M28" s="37"/>
    </row>
    <row r="29" spans="1:13" ht="17" x14ac:dyDescent="0.2">
      <c r="A29" s="115"/>
      <c r="B29" s="104"/>
      <c r="C29" s="100" t="s">
        <v>455</v>
      </c>
      <c r="D29" s="92"/>
      <c r="E29" s="170" t="s">
        <v>3172</v>
      </c>
      <c r="F29" s="100">
        <v>1</v>
      </c>
      <c r="G29" s="95">
        <v>29678</v>
      </c>
      <c r="H29" s="100">
        <f t="shared" si="1"/>
        <v>29678</v>
      </c>
      <c r="I29" s="151" t="s">
        <v>906</v>
      </c>
      <c r="J29" s="151"/>
      <c r="K29" s="173"/>
      <c r="L29" s="37"/>
      <c r="M29" s="37" t="s">
        <v>2984</v>
      </c>
    </row>
    <row r="30" spans="1:13" x14ac:dyDescent="0.2">
      <c r="A30" s="115">
        <v>44977</v>
      </c>
      <c r="B30" s="104"/>
      <c r="C30" s="100"/>
      <c r="D30" s="92"/>
      <c r="E30" s="174"/>
      <c r="F30" s="100"/>
      <c r="G30" s="95"/>
      <c r="H30" s="100">
        <f>SUM(H23:H29)</f>
        <v>168778</v>
      </c>
      <c r="I30" s="151"/>
      <c r="J30" s="151"/>
      <c r="K30" s="173"/>
      <c r="L30" s="37"/>
      <c r="M30" s="37"/>
    </row>
    <row r="31" spans="1:13" ht="17" x14ac:dyDescent="0.2">
      <c r="A31" s="115"/>
      <c r="B31" s="104"/>
      <c r="C31" s="100"/>
      <c r="D31" s="92"/>
      <c r="E31" s="174" t="s">
        <v>2425</v>
      </c>
      <c r="F31" s="100"/>
      <c r="G31" s="95"/>
      <c r="H31" s="100"/>
      <c r="I31" s="151"/>
      <c r="J31" s="151"/>
      <c r="K31" s="173"/>
      <c r="L31" s="37"/>
      <c r="M31" s="37"/>
    </row>
    <row r="32" spans="1:13" x14ac:dyDescent="0.2">
      <c r="A32" s="115">
        <v>44977</v>
      </c>
      <c r="B32" s="104">
        <v>8</v>
      </c>
      <c r="C32" s="100" t="s">
        <v>1553</v>
      </c>
      <c r="D32" s="92">
        <v>300000</v>
      </c>
      <c r="E32" s="100" t="s">
        <v>3409</v>
      </c>
      <c r="F32" s="100">
        <v>1</v>
      </c>
      <c r="G32" s="100">
        <v>25000</v>
      </c>
      <c r="H32" s="100">
        <v>25000</v>
      </c>
      <c r="I32" s="151" t="s">
        <v>906</v>
      </c>
      <c r="J32" s="175"/>
      <c r="K32" s="172"/>
      <c r="L32" s="37" t="s">
        <v>585</v>
      </c>
      <c r="M32" s="37"/>
    </row>
    <row r="33" spans="1:13" x14ac:dyDescent="0.2">
      <c r="A33" s="115"/>
      <c r="B33" s="104"/>
      <c r="C33" s="100" t="s">
        <v>1553</v>
      </c>
      <c r="D33" s="92"/>
      <c r="E33" s="100" t="s">
        <v>3410</v>
      </c>
      <c r="F33" s="100">
        <v>1</v>
      </c>
      <c r="G33" s="100">
        <v>25000</v>
      </c>
      <c r="H33" s="100">
        <v>25000</v>
      </c>
      <c r="I33" s="151" t="s">
        <v>906</v>
      </c>
      <c r="J33" s="175"/>
      <c r="K33" s="172"/>
      <c r="L33" s="37"/>
      <c r="M33" s="37"/>
    </row>
    <row r="34" spans="1:13" x14ac:dyDescent="0.2">
      <c r="A34" s="115">
        <v>44977</v>
      </c>
      <c r="B34" s="104"/>
      <c r="C34" s="100" t="s">
        <v>1553</v>
      </c>
      <c r="D34" s="92"/>
      <c r="E34" s="100" t="s">
        <v>465</v>
      </c>
      <c r="F34" s="100">
        <v>1</v>
      </c>
      <c r="G34" s="95">
        <v>37500</v>
      </c>
      <c r="H34" s="100">
        <v>37500</v>
      </c>
      <c r="I34" s="151" t="s">
        <v>906</v>
      </c>
      <c r="J34" s="151"/>
      <c r="K34" s="173"/>
      <c r="L34" s="37" t="s">
        <v>585</v>
      </c>
      <c r="M34" s="37"/>
    </row>
    <row r="35" spans="1:13" ht="17" x14ac:dyDescent="0.2">
      <c r="A35" s="115">
        <v>44977</v>
      </c>
      <c r="B35" s="104"/>
      <c r="C35" s="100" t="s">
        <v>1553</v>
      </c>
      <c r="D35" s="92"/>
      <c r="E35" s="170" t="s">
        <v>2978</v>
      </c>
      <c r="F35" s="100">
        <v>15</v>
      </c>
      <c r="G35" s="95">
        <v>5200</v>
      </c>
      <c r="H35" s="100">
        <f>F35*G35</f>
        <v>78000</v>
      </c>
      <c r="I35" s="151" t="s">
        <v>906</v>
      </c>
      <c r="J35" s="151"/>
      <c r="K35" s="173"/>
      <c r="L35" s="37" t="s">
        <v>585</v>
      </c>
      <c r="M35" s="37"/>
    </row>
    <row r="36" spans="1:13" x14ac:dyDescent="0.2">
      <c r="A36" s="115">
        <v>44977</v>
      </c>
      <c r="B36" s="104"/>
      <c r="C36" s="100" t="s">
        <v>1553</v>
      </c>
      <c r="D36" s="92"/>
      <c r="E36" s="2" t="s">
        <v>3209</v>
      </c>
      <c r="F36" s="100">
        <v>2</v>
      </c>
      <c r="G36" s="100">
        <v>7000</v>
      </c>
      <c r="H36" s="100">
        <v>14000</v>
      </c>
      <c r="I36" s="151" t="s">
        <v>906</v>
      </c>
      <c r="J36" s="151"/>
      <c r="K36" s="173"/>
      <c r="L36" s="37" t="s">
        <v>585</v>
      </c>
      <c r="M36" s="37"/>
    </row>
    <row r="37" spans="1:13" x14ac:dyDescent="0.2">
      <c r="A37" s="115"/>
      <c r="B37" s="104"/>
      <c r="C37" s="100" t="s">
        <v>1553</v>
      </c>
      <c r="D37" s="92"/>
      <c r="E37" s="2" t="s">
        <v>3411</v>
      </c>
      <c r="F37" s="100"/>
      <c r="G37" s="100"/>
      <c r="H37" s="100"/>
      <c r="I37" s="151"/>
      <c r="J37" s="151"/>
      <c r="K37" s="173"/>
      <c r="L37" s="37"/>
      <c r="M37" s="37"/>
    </row>
    <row r="38" spans="1:13" x14ac:dyDescent="0.2">
      <c r="A38" s="115">
        <v>44977</v>
      </c>
      <c r="B38" s="104"/>
      <c r="C38" s="100" t="s">
        <v>1553</v>
      </c>
      <c r="D38" s="92"/>
      <c r="E38" s="100" t="s">
        <v>3412</v>
      </c>
      <c r="F38" s="100">
        <v>1</v>
      </c>
      <c r="G38" s="100">
        <v>40000</v>
      </c>
      <c r="H38" s="100">
        <v>40000</v>
      </c>
      <c r="I38" s="151" t="s">
        <v>906</v>
      </c>
      <c r="J38" s="151"/>
      <c r="K38" s="173"/>
      <c r="L38" s="37" t="s">
        <v>585</v>
      </c>
      <c r="M38" s="37"/>
    </row>
    <row r="39" spans="1:13" x14ac:dyDescent="0.2">
      <c r="A39" s="115"/>
      <c r="B39" s="104"/>
      <c r="C39" s="100" t="s">
        <v>1553</v>
      </c>
      <c r="D39" s="92"/>
      <c r="E39" s="100" t="s">
        <v>3413</v>
      </c>
      <c r="F39" s="100">
        <v>1</v>
      </c>
      <c r="G39" s="100">
        <v>34000</v>
      </c>
      <c r="H39" s="100">
        <v>34000</v>
      </c>
      <c r="I39" s="151" t="s">
        <v>906</v>
      </c>
      <c r="J39" s="151"/>
      <c r="K39" s="173"/>
      <c r="L39" s="37"/>
      <c r="M39" s="37"/>
    </row>
    <row r="40" spans="1:13" x14ac:dyDescent="0.2">
      <c r="A40" s="115"/>
      <c r="B40" s="104"/>
      <c r="C40" s="100" t="s">
        <v>1553</v>
      </c>
      <c r="D40" s="92"/>
      <c r="E40" s="100" t="s">
        <v>3414</v>
      </c>
      <c r="F40" s="100">
        <v>1</v>
      </c>
      <c r="G40" s="100">
        <v>30000</v>
      </c>
      <c r="H40" s="100">
        <v>30000</v>
      </c>
      <c r="I40" s="151" t="s">
        <v>906</v>
      </c>
      <c r="J40" s="151"/>
      <c r="K40" s="173"/>
      <c r="L40" s="37"/>
      <c r="M40" s="37"/>
    </row>
    <row r="41" spans="1:13" x14ac:dyDescent="0.2">
      <c r="A41" s="115">
        <v>44977</v>
      </c>
      <c r="B41" s="104"/>
      <c r="C41" s="100" t="s">
        <v>1553</v>
      </c>
      <c r="D41" s="92"/>
      <c r="E41" s="100" t="s">
        <v>2576</v>
      </c>
      <c r="F41" s="100">
        <v>1</v>
      </c>
      <c r="G41" s="100">
        <v>15000</v>
      </c>
      <c r="H41" s="100">
        <v>15000</v>
      </c>
      <c r="I41" s="151" t="s">
        <v>906</v>
      </c>
      <c r="J41" s="151"/>
      <c r="K41" s="173"/>
      <c r="L41" s="37"/>
      <c r="M41" s="37"/>
    </row>
    <row r="42" spans="1:13" x14ac:dyDescent="0.2">
      <c r="A42" s="115">
        <v>44977</v>
      </c>
      <c r="B42" s="104"/>
      <c r="C42" s="100"/>
      <c r="D42" s="92"/>
      <c r="E42" s="176"/>
      <c r="F42" s="177"/>
      <c r="G42" s="100"/>
      <c r="H42" s="100">
        <v>298500</v>
      </c>
      <c r="I42" s="151"/>
      <c r="J42" s="151"/>
      <c r="K42" s="173">
        <f>D32-H42</f>
        <v>1500</v>
      </c>
      <c r="L42" s="37"/>
      <c r="M42" s="37"/>
    </row>
    <row r="43" spans="1:13" x14ac:dyDescent="0.2">
      <c r="A43" s="115">
        <v>44977</v>
      </c>
      <c r="B43" s="104">
        <v>9</v>
      </c>
      <c r="C43" s="100" t="s">
        <v>496</v>
      </c>
      <c r="D43" s="92">
        <v>200000</v>
      </c>
      <c r="E43" s="100" t="s">
        <v>465</v>
      </c>
      <c r="F43" s="100">
        <v>2</v>
      </c>
      <c r="G43" s="95">
        <v>37500</v>
      </c>
      <c r="H43" s="100">
        <f>F43*G43</f>
        <v>75000</v>
      </c>
      <c r="I43" s="151" t="s">
        <v>906</v>
      </c>
      <c r="J43" s="151"/>
      <c r="K43" s="173"/>
      <c r="L43" s="37" t="s">
        <v>906</v>
      </c>
      <c r="M43" s="37"/>
    </row>
    <row r="44" spans="1:13" x14ac:dyDescent="0.2">
      <c r="A44" s="115">
        <v>44977</v>
      </c>
      <c r="B44" s="104"/>
      <c r="C44" s="100" t="s">
        <v>496</v>
      </c>
      <c r="D44" s="92"/>
      <c r="E44" s="100" t="s">
        <v>2916</v>
      </c>
      <c r="F44" s="100">
        <v>1</v>
      </c>
      <c r="G44" s="100">
        <v>5200</v>
      </c>
      <c r="H44" s="100">
        <v>5200</v>
      </c>
      <c r="I44" s="151" t="s">
        <v>906</v>
      </c>
      <c r="J44" s="151"/>
      <c r="K44" s="173"/>
      <c r="L44" s="37"/>
      <c r="M44" s="37"/>
    </row>
    <row r="45" spans="1:13" x14ac:dyDescent="0.2">
      <c r="A45" s="115"/>
      <c r="B45" s="104"/>
      <c r="C45" s="100" t="s">
        <v>496</v>
      </c>
      <c r="D45" s="92"/>
      <c r="E45" s="100" t="s">
        <v>3184</v>
      </c>
      <c r="F45" s="100">
        <v>1</v>
      </c>
      <c r="G45" s="100">
        <v>7500</v>
      </c>
      <c r="H45" s="100">
        <v>7500</v>
      </c>
      <c r="I45" s="151" t="s">
        <v>906</v>
      </c>
      <c r="J45" s="151"/>
      <c r="K45" s="173"/>
      <c r="L45" s="37"/>
      <c r="M45" s="37"/>
    </row>
    <row r="46" spans="1:13" x14ac:dyDescent="0.2">
      <c r="A46" s="115"/>
      <c r="B46" s="104"/>
      <c r="C46" s="100"/>
      <c r="D46" s="92"/>
      <c r="E46" s="100" t="s">
        <v>2425</v>
      </c>
      <c r="F46" s="100"/>
      <c r="G46" s="100"/>
      <c r="H46" s="100"/>
      <c r="I46" s="151"/>
      <c r="J46" s="151"/>
      <c r="K46" s="173"/>
      <c r="L46" s="37"/>
      <c r="M46" s="37"/>
    </row>
    <row r="47" spans="1:13" x14ac:dyDescent="0.2">
      <c r="A47" s="115"/>
      <c r="B47" s="104"/>
      <c r="C47" s="100" t="s">
        <v>496</v>
      </c>
      <c r="D47" s="92"/>
      <c r="E47" s="92" t="s">
        <v>3415</v>
      </c>
      <c r="F47" s="92">
        <v>1</v>
      </c>
      <c r="G47" s="92">
        <v>30000</v>
      </c>
      <c r="H47" s="92">
        <v>30000</v>
      </c>
      <c r="I47" s="151" t="s">
        <v>906</v>
      </c>
      <c r="J47" s="151"/>
      <c r="K47" s="173"/>
      <c r="L47" s="37"/>
      <c r="M47" s="37"/>
    </row>
    <row r="48" spans="1:13" x14ac:dyDescent="0.2">
      <c r="A48" s="115"/>
      <c r="B48" s="104"/>
      <c r="C48" s="100" t="s">
        <v>496</v>
      </c>
      <c r="D48" s="92"/>
      <c r="E48" s="92" t="s">
        <v>3416</v>
      </c>
      <c r="F48" s="210">
        <v>1</v>
      </c>
      <c r="G48" s="100">
        <v>20000</v>
      </c>
      <c r="H48" s="100">
        <v>20000</v>
      </c>
      <c r="I48" s="151" t="s">
        <v>906</v>
      </c>
      <c r="J48" s="151"/>
      <c r="K48" s="173"/>
      <c r="L48" s="37"/>
      <c r="M48" s="37"/>
    </row>
    <row r="49" spans="1:15" x14ac:dyDescent="0.2">
      <c r="A49" s="115"/>
      <c r="B49" s="104"/>
      <c r="C49" s="100" t="s">
        <v>496</v>
      </c>
      <c r="D49" s="92"/>
      <c r="E49" s="92" t="s">
        <v>3417</v>
      </c>
      <c r="F49" s="210">
        <v>1</v>
      </c>
      <c r="G49" s="100">
        <v>15000</v>
      </c>
      <c r="H49" s="100">
        <v>15000</v>
      </c>
      <c r="I49" s="151" t="s">
        <v>906</v>
      </c>
      <c r="J49" s="151"/>
      <c r="K49" s="173"/>
      <c r="L49" s="37"/>
      <c r="M49" s="37"/>
    </row>
    <row r="50" spans="1:15" x14ac:dyDescent="0.2">
      <c r="A50" s="115"/>
      <c r="B50" s="104"/>
      <c r="C50" s="100" t="s">
        <v>496</v>
      </c>
      <c r="D50" s="92"/>
      <c r="E50" s="92" t="s">
        <v>3418</v>
      </c>
      <c r="F50" s="210">
        <v>1</v>
      </c>
      <c r="G50" s="100">
        <v>30000</v>
      </c>
      <c r="H50" s="100">
        <v>30000</v>
      </c>
      <c r="I50" s="151" t="s">
        <v>906</v>
      </c>
      <c r="J50" s="151"/>
      <c r="K50" s="173"/>
      <c r="L50" s="37"/>
      <c r="M50" s="37"/>
    </row>
    <row r="51" spans="1:15" x14ac:dyDescent="0.2">
      <c r="A51" s="115"/>
      <c r="B51" s="104"/>
      <c r="C51" s="100" t="s">
        <v>496</v>
      </c>
      <c r="D51" s="92"/>
      <c r="E51" s="92" t="s">
        <v>3419</v>
      </c>
      <c r="F51" s="210">
        <v>1</v>
      </c>
      <c r="G51" s="100">
        <v>15000</v>
      </c>
      <c r="H51" s="100">
        <v>15000</v>
      </c>
      <c r="I51" s="151" t="s">
        <v>906</v>
      </c>
      <c r="J51" s="151"/>
      <c r="K51" s="173"/>
      <c r="L51" s="37"/>
      <c r="M51" s="37"/>
    </row>
    <row r="52" spans="1:15" x14ac:dyDescent="0.2">
      <c r="A52" s="115"/>
      <c r="B52" s="104"/>
      <c r="C52" s="100"/>
      <c r="D52" s="92"/>
      <c r="E52" s="100"/>
      <c r="F52" s="100"/>
      <c r="G52" s="100"/>
      <c r="H52" s="100">
        <f>SUM(H43:H51)</f>
        <v>197700</v>
      </c>
      <c r="I52" s="151"/>
      <c r="J52" s="151"/>
      <c r="K52" s="173"/>
      <c r="L52" s="37"/>
      <c r="M52" s="37"/>
    </row>
    <row r="53" spans="1:15" ht="51" x14ac:dyDescent="0.2">
      <c r="A53" s="115">
        <v>44977</v>
      </c>
      <c r="B53" s="104">
        <v>10</v>
      </c>
      <c r="C53" s="95" t="s">
        <v>3308</v>
      </c>
      <c r="D53" s="92">
        <v>140000</v>
      </c>
      <c r="E53" s="100" t="s">
        <v>2978</v>
      </c>
      <c r="F53" s="100">
        <v>15</v>
      </c>
      <c r="G53" s="100">
        <v>5200</v>
      </c>
      <c r="H53" s="100">
        <f>F53*G53</f>
        <v>78000</v>
      </c>
      <c r="I53" s="151" t="s">
        <v>1649</v>
      </c>
      <c r="J53" s="151"/>
      <c r="K53" s="173"/>
      <c r="L53" s="37"/>
      <c r="M53" s="37"/>
    </row>
    <row r="54" spans="1:15" ht="17" x14ac:dyDescent="0.2">
      <c r="A54" s="136">
        <v>44980</v>
      </c>
      <c r="B54" s="104"/>
      <c r="C54" s="37" t="s">
        <v>2972</v>
      </c>
      <c r="D54" s="188">
        <v>20206.849000229831</v>
      </c>
      <c r="E54" s="95" t="s">
        <v>3202</v>
      </c>
      <c r="F54" s="100">
        <v>2</v>
      </c>
      <c r="G54" s="100">
        <v>6300</v>
      </c>
      <c r="H54" s="100">
        <v>12600</v>
      </c>
      <c r="I54" s="151" t="s">
        <v>906</v>
      </c>
      <c r="J54" s="151"/>
      <c r="K54" s="173"/>
      <c r="L54" s="37" t="s">
        <v>585</v>
      </c>
      <c r="M54" s="37"/>
    </row>
    <row r="55" spans="1:15" ht="34" x14ac:dyDescent="0.2">
      <c r="A55" s="136"/>
      <c r="B55" s="104"/>
      <c r="C55" s="37" t="s">
        <v>3305</v>
      </c>
      <c r="D55" s="188"/>
      <c r="E55" s="95" t="s">
        <v>3185</v>
      </c>
      <c r="F55" s="100">
        <v>1</v>
      </c>
      <c r="G55" s="100">
        <v>6300</v>
      </c>
      <c r="H55" s="100">
        <v>6300</v>
      </c>
      <c r="I55" s="151" t="s">
        <v>1649</v>
      </c>
      <c r="J55" s="151"/>
      <c r="K55" s="173"/>
      <c r="L55" s="37"/>
      <c r="M55" s="37"/>
    </row>
    <row r="56" spans="1:15" x14ac:dyDescent="0.2">
      <c r="A56" s="136"/>
      <c r="B56" s="104"/>
      <c r="C56" s="37" t="s">
        <v>3306</v>
      </c>
      <c r="D56" s="188"/>
      <c r="E56" s="2" t="s">
        <v>3209</v>
      </c>
      <c r="F56" s="100">
        <v>1</v>
      </c>
      <c r="G56" s="100">
        <v>7000</v>
      </c>
      <c r="H56" s="100">
        <v>7000</v>
      </c>
      <c r="I56" s="151" t="s">
        <v>1649</v>
      </c>
      <c r="J56" s="151"/>
      <c r="K56" s="173"/>
      <c r="L56" s="37"/>
      <c r="M56" s="37"/>
    </row>
    <row r="57" spans="1:15" x14ac:dyDescent="0.2">
      <c r="A57" s="136"/>
      <c r="B57" s="104"/>
      <c r="C57" s="37" t="s">
        <v>3464</v>
      </c>
      <c r="D57" s="188"/>
      <c r="E57" s="2" t="s">
        <v>3465</v>
      </c>
      <c r="F57" s="100">
        <v>1</v>
      </c>
      <c r="G57" s="100"/>
      <c r="H57" s="100"/>
      <c r="I57" s="151"/>
      <c r="J57" s="151"/>
      <c r="K57" s="173"/>
      <c r="L57" s="37"/>
      <c r="M57" s="37"/>
    </row>
    <row r="58" spans="1:15" ht="17" x14ac:dyDescent="0.2">
      <c r="A58" s="115">
        <v>44977</v>
      </c>
      <c r="B58" s="104"/>
      <c r="C58" s="37" t="s">
        <v>2973</v>
      </c>
      <c r="D58" s="188">
        <v>3965.754998850839</v>
      </c>
      <c r="E58" s="95" t="s">
        <v>3199</v>
      </c>
      <c r="F58" s="100">
        <v>2</v>
      </c>
      <c r="G58" s="176">
        <v>2400</v>
      </c>
      <c r="H58" s="100">
        <f>F58*G58</f>
        <v>4800</v>
      </c>
      <c r="I58" s="151"/>
      <c r="J58" s="151"/>
      <c r="K58" s="173"/>
      <c r="L58" s="37"/>
      <c r="M58" s="37"/>
    </row>
    <row r="59" spans="1:15" x14ac:dyDescent="0.2">
      <c r="A59" s="115">
        <v>44977</v>
      </c>
      <c r="B59" s="104"/>
      <c r="C59" s="37" t="s">
        <v>2974</v>
      </c>
      <c r="D59" s="188">
        <v>17142.036313491153</v>
      </c>
      <c r="E59" s="2" t="s">
        <v>3165</v>
      </c>
      <c r="F59" s="100">
        <v>1</v>
      </c>
      <c r="G59" s="100">
        <v>8200</v>
      </c>
      <c r="H59" s="100">
        <v>8200</v>
      </c>
      <c r="I59" s="151" t="s">
        <v>1649</v>
      </c>
      <c r="J59" s="151"/>
      <c r="K59" s="173"/>
      <c r="L59" s="37"/>
      <c r="M59" s="37"/>
      <c r="O59">
        <f>4000*1.12</f>
        <v>4480</v>
      </c>
    </row>
    <row r="60" spans="1:15" x14ac:dyDescent="0.2">
      <c r="A60" s="115"/>
      <c r="B60" s="104"/>
      <c r="C60" s="37" t="s">
        <v>2974</v>
      </c>
      <c r="D60" s="188"/>
      <c r="E60" s="100" t="s">
        <v>3307</v>
      </c>
      <c r="F60" s="100">
        <v>1</v>
      </c>
      <c r="G60" s="100">
        <v>10600</v>
      </c>
      <c r="H60" s="100">
        <v>10600</v>
      </c>
      <c r="I60" s="151" t="s">
        <v>1649</v>
      </c>
      <c r="J60" s="151"/>
      <c r="K60" s="173"/>
      <c r="L60" s="37"/>
      <c r="M60" s="37"/>
    </row>
    <row r="61" spans="1:15" ht="17" x14ac:dyDescent="0.2">
      <c r="A61" s="115">
        <v>44977</v>
      </c>
      <c r="B61" s="104"/>
      <c r="C61" s="37" t="s">
        <v>2975</v>
      </c>
      <c r="D61" s="188">
        <v>15734.313950815904</v>
      </c>
      <c r="E61" s="95" t="s">
        <v>3453</v>
      </c>
      <c r="F61" s="100">
        <v>1</v>
      </c>
      <c r="G61" s="100">
        <v>19000</v>
      </c>
      <c r="H61" s="100">
        <v>19000</v>
      </c>
      <c r="I61" s="151" t="s">
        <v>1649</v>
      </c>
      <c r="J61" s="151"/>
      <c r="K61" s="173"/>
      <c r="L61" s="37"/>
      <c r="M61" s="37"/>
    </row>
    <row r="62" spans="1:15" x14ac:dyDescent="0.2">
      <c r="A62" s="115"/>
      <c r="B62" s="104"/>
      <c r="C62" s="37" t="s">
        <v>3302</v>
      </c>
      <c r="D62" s="188">
        <v>6491.6111238795684</v>
      </c>
      <c r="E62" s="100" t="s">
        <v>3303</v>
      </c>
      <c r="F62" s="100" t="s">
        <v>3420</v>
      </c>
      <c r="G62" s="100">
        <v>4500</v>
      </c>
      <c r="H62" s="100">
        <v>4500</v>
      </c>
      <c r="I62" s="151" t="s">
        <v>1649</v>
      </c>
      <c r="J62" s="151"/>
      <c r="K62" s="173"/>
      <c r="L62" s="37"/>
      <c r="M62" s="37"/>
    </row>
    <row r="63" spans="1:15" x14ac:dyDescent="0.2">
      <c r="A63" s="115"/>
      <c r="B63" s="104"/>
      <c r="C63" s="37" t="s">
        <v>2976</v>
      </c>
      <c r="D63" s="92"/>
      <c r="E63" s="100" t="s">
        <v>3304</v>
      </c>
      <c r="F63" s="100">
        <v>1</v>
      </c>
      <c r="G63" s="100">
        <v>1500</v>
      </c>
      <c r="H63" s="100">
        <v>1500</v>
      </c>
      <c r="I63" s="151" t="s">
        <v>1649</v>
      </c>
      <c r="J63" s="151"/>
      <c r="K63" s="173"/>
      <c r="L63" s="37"/>
      <c r="M63" s="37"/>
    </row>
    <row r="64" spans="1:15" x14ac:dyDescent="0.2">
      <c r="A64" s="115"/>
      <c r="B64" s="104"/>
      <c r="C64" s="37" t="s">
        <v>2977</v>
      </c>
      <c r="D64" s="188">
        <v>3716.3870374626522</v>
      </c>
      <c r="E64" s="100" t="s">
        <v>3167</v>
      </c>
      <c r="F64" s="100">
        <v>1</v>
      </c>
      <c r="G64" s="100">
        <v>3800</v>
      </c>
      <c r="H64" s="100">
        <v>3800</v>
      </c>
      <c r="I64" s="151" t="s">
        <v>1649</v>
      </c>
      <c r="J64" s="151"/>
      <c r="K64" s="173"/>
      <c r="L64" s="37"/>
      <c r="M64" s="37"/>
    </row>
    <row r="65" spans="1:14" x14ac:dyDescent="0.2">
      <c r="A65" s="115"/>
      <c r="B65" s="104"/>
      <c r="C65" s="37"/>
      <c r="D65" s="189">
        <v>139999.99999999997</v>
      </c>
      <c r="E65" s="100"/>
      <c r="F65" s="100"/>
      <c r="G65" s="100"/>
      <c r="H65" s="100"/>
      <c r="I65" s="151"/>
      <c r="J65" s="151"/>
      <c r="K65" s="173"/>
      <c r="L65" s="37"/>
      <c r="M65" s="37"/>
    </row>
    <row r="66" spans="1:14" x14ac:dyDescent="0.2">
      <c r="A66" s="115"/>
      <c r="B66" s="110"/>
      <c r="C66" s="51"/>
      <c r="D66" s="211"/>
      <c r="E66" s="111" t="s">
        <v>3411</v>
      </c>
      <c r="F66" s="111"/>
      <c r="G66" s="111"/>
      <c r="H66" s="100"/>
      <c r="I66" s="151"/>
      <c r="J66" s="151"/>
      <c r="K66" s="173"/>
      <c r="L66" s="37"/>
      <c r="M66" s="51"/>
    </row>
    <row r="67" spans="1:14" x14ac:dyDescent="0.2">
      <c r="A67" s="115">
        <v>44977</v>
      </c>
      <c r="B67" s="104">
        <v>11</v>
      </c>
      <c r="C67" s="100" t="s">
        <v>497</v>
      </c>
      <c r="D67" s="92">
        <v>420000</v>
      </c>
      <c r="E67" s="100" t="s">
        <v>3422</v>
      </c>
      <c r="F67" s="100">
        <v>1</v>
      </c>
      <c r="G67" s="100">
        <v>50000</v>
      </c>
      <c r="H67" s="100">
        <v>50000</v>
      </c>
      <c r="I67" s="151" t="s">
        <v>906</v>
      </c>
      <c r="J67" s="175"/>
      <c r="K67" s="172">
        <v>2950</v>
      </c>
      <c r="L67" s="37" t="s">
        <v>906</v>
      </c>
    </row>
    <row r="68" spans="1:14" x14ac:dyDescent="0.2">
      <c r="A68" s="115"/>
      <c r="B68" s="104"/>
      <c r="C68" s="100" t="s">
        <v>497</v>
      </c>
      <c r="D68" s="92"/>
      <c r="E68" s="100" t="s">
        <v>1668</v>
      </c>
      <c r="F68" s="100">
        <v>1</v>
      </c>
      <c r="G68" s="100">
        <v>50000</v>
      </c>
      <c r="H68" s="100">
        <v>50000</v>
      </c>
      <c r="I68" s="151" t="s">
        <v>906</v>
      </c>
      <c r="J68" s="175"/>
      <c r="K68" s="172"/>
      <c r="L68" s="37"/>
    </row>
    <row r="69" spans="1:14" x14ac:dyDescent="0.2">
      <c r="A69" s="115"/>
      <c r="B69" s="104"/>
      <c r="C69" s="100" t="s">
        <v>497</v>
      </c>
      <c r="D69" s="92"/>
      <c r="E69" s="100" t="s">
        <v>3421</v>
      </c>
      <c r="F69" s="100">
        <v>1</v>
      </c>
      <c r="G69" s="100">
        <v>50000</v>
      </c>
      <c r="H69" s="100">
        <v>50000</v>
      </c>
      <c r="I69" s="151" t="s">
        <v>906</v>
      </c>
      <c r="J69" s="175"/>
      <c r="K69" s="172"/>
      <c r="L69" s="37"/>
    </row>
    <row r="70" spans="1:14" x14ac:dyDescent="0.2">
      <c r="A70" s="115">
        <v>44977</v>
      </c>
      <c r="B70" s="104"/>
      <c r="C70" s="100" t="s">
        <v>497</v>
      </c>
      <c r="D70" s="92"/>
      <c r="E70" s="100" t="s">
        <v>3378</v>
      </c>
      <c r="F70" s="100">
        <v>1</v>
      </c>
      <c r="G70" s="100">
        <v>50000</v>
      </c>
      <c r="H70" s="100">
        <v>50000</v>
      </c>
      <c r="I70" s="151" t="s">
        <v>906</v>
      </c>
      <c r="J70" s="151"/>
      <c r="K70" s="173"/>
      <c r="L70" s="37" t="s">
        <v>585</v>
      </c>
    </row>
    <row r="71" spans="1:14" x14ac:dyDescent="0.2">
      <c r="A71" s="115">
        <v>44977</v>
      </c>
      <c r="B71" s="104"/>
      <c r="C71" s="100" t="s">
        <v>497</v>
      </c>
      <c r="D71" s="92"/>
      <c r="E71" s="100" t="s">
        <v>465</v>
      </c>
      <c r="F71" s="100">
        <v>1</v>
      </c>
      <c r="G71" s="100">
        <v>37500</v>
      </c>
      <c r="H71" s="100">
        <v>37500</v>
      </c>
      <c r="I71" s="151" t="s">
        <v>906</v>
      </c>
      <c r="J71" s="151"/>
      <c r="K71" s="173"/>
      <c r="L71" s="37" t="s">
        <v>585</v>
      </c>
    </row>
    <row r="72" spans="1:14" ht="17" x14ac:dyDescent="0.2">
      <c r="A72" s="115">
        <v>44977</v>
      </c>
      <c r="B72" s="104"/>
      <c r="C72" s="100" t="s">
        <v>497</v>
      </c>
      <c r="D72" s="92"/>
      <c r="E72" s="95" t="s">
        <v>3169</v>
      </c>
      <c r="F72" s="100">
        <v>6</v>
      </c>
      <c r="G72" s="100">
        <v>12500</v>
      </c>
      <c r="H72" s="100">
        <f>F72*G72</f>
        <v>75000</v>
      </c>
      <c r="I72" s="151" t="s">
        <v>906</v>
      </c>
      <c r="J72" s="151"/>
      <c r="K72" s="173"/>
      <c r="L72" s="37" t="s">
        <v>585</v>
      </c>
    </row>
    <row r="73" spans="1:14" x14ac:dyDescent="0.2">
      <c r="A73" s="115">
        <v>44977</v>
      </c>
      <c r="B73" s="104"/>
      <c r="C73" s="100" t="s">
        <v>497</v>
      </c>
      <c r="D73" s="92"/>
      <c r="E73" s="100" t="s">
        <v>2571</v>
      </c>
      <c r="F73" s="100">
        <v>1</v>
      </c>
      <c r="G73" s="100">
        <v>5500</v>
      </c>
      <c r="H73" s="100">
        <v>5500</v>
      </c>
      <c r="I73" s="151" t="s">
        <v>906</v>
      </c>
      <c r="J73" s="151"/>
      <c r="K73" s="173"/>
      <c r="L73" s="37"/>
    </row>
    <row r="74" spans="1:14" x14ac:dyDescent="0.2">
      <c r="A74" s="115"/>
      <c r="B74" s="104"/>
      <c r="C74" s="100" t="s">
        <v>497</v>
      </c>
      <c r="D74" s="92"/>
      <c r="E74" s="100" t="s">
        <v>577</v>
      </c>
      <c r="F74" s="100">
        <v>7</v>
      </c>
      <c r="G74" s="100">
        <v>6600</v>
      </c>
      <c r="H74" s="100">
        <f>F74*G74</f>
        <v>46200</v>
      </c>
      <c r="I74" s="151" t="s">
        <v>906</v>
      </c>
      <c r="J74" s="151"/>
      <c r="K74" s="173"/>
      <c r="L74" s="37"/>
      <c r="M74" s="100"/>
      <c r="N74" s="100"/>
    </row>
    <row r="75" spans="1:14" ht="17" x14ac:dyDescent="0.2">
      <c r="A75" s="115"/>
      <c r="B75" s="104"/>
      <c r="C75" s="100" t="s">
        <v>497</v>
      </c>
      <c r="D75" s="92"/>
      <c r="E75" s="95" t="s">
        <v>3173</v>
      </c>
      <c r="F75" s="100">
        <v>1</v>
      </c>
      <c r="G75" s="100">
        <v>4250</v>
      </c>
      <c r="H75" s="100">
        <v>4250</v>
      </c>
      <c r="I75" s="151" t="s">
        <v>906</v>
      </c>
      <c r="J75" s="151"/>
      <c r="K75" s="173"/>
      <c r="L75" s="37"/>
      <c r="M75" s="100"/>
      <c r="N75" s="100"/>
    </row>
    <row r="76" spans="1:14" x14ac:dyDescent="0.2">
      <c r="A76" s="115"/>
      <c r="B76" s="104"/>
      <c r="C76" s="100" t="s">
        <v>497</v>
      </c>
      <c r="D76" s="92"/>
      <c r="E76" s="100" t="s">
        <v>3311</v>
      </c>
      <c r="F76" s="100">
        <v>1</v>
      </c>
      <c r="G76" s="100">
        <v>50000</v>
      </c>
      <c r="H76" s="100">
        <f>F76*G76</f>
        <v>50000</v>
      </c>
      <c r="I76" s="151" t="s">
        <v>906</v>
      </c>
      <c r="J76" s="151"/>
      <c r="K76" s="173"/>
      <c r="L76" s="37"/>
      <c r="M76" s="100"/>
      <c r="N76" s="100"/>
    </row>
    <row r="77" spans="1:14" x14ac:dyDescent="0.2">
      <c r="A77" s="115"/>
      <c r="B77" s="104"/>
      <c r="C77" s="100" t="s">
        <v>497</v>
      </c>
      <c r="D77" s="92"/>
      <c r="E77" s="100" t="s">
        <v>2979</v>
      </c>
      <c r="F77" s="100">
        <v>1</v>
      </c>
      <c r="G77" s="95">
        <v>4500</v>
      </c>
      <c r="H77" s="100">
        <v>4500</v>
      </c>
      <c r="I77" s="151" t="s">
        <v>906</v>
      </c>
      <c r="J77" s="151"/>
      <c r="K77" s="173"/>
      <c r="L77" s="37"/>
      <c r="M77" s="100"/>
      <c r="N77" s="100"/>
    </row>
    <row r="78" spans="1:14" x14ac:dyDescent="0.2">
      <c r="A78" s="115">
        <v>44977</v>
      </c>
      <c r="B78" s="104"/>
      <c r="C78" s="100"/>
      <c r="D78" s="92"/>
      <c r="E78" s="100"/>
      <c r="F78" s="100"/>
      <c r="G78" s="100"/>
      <c r="H78" s="100">
        <f>SUM(H67:H77)</f>
        <v>422950</v>
      </c>
      <c r="I78" s="151"/>
      <c r="J78" s="151"/>
      <c r="K78" s="173"/>
      <c r="L78" s="37"/>
    </row>
    <row r="79" spans="1:14" ht="34" x14ac:dyDescent="0.2">
      <c r="A79" s="115">
        <v>44977</v>
      </c>
      <c r="B79" s="104">
        <v>12</v>
      </c>
      <c r="C79" s="100" t="s">
        <v>448</v>
      </c>
      <c r="D79" s="92">
        <v>1200000</v>
      </c>
      <c r="E79" s="95" t="s">
        <v>3185</v>
      </c>
      <c r="F79" s="100">
        <v>23</v>
      </c>
      <c r="G79" s="100">
        <v>6300</v>
      </c>
      <c r="H79" s="100">
        <f>F79*G79</f>
        <v>144900</v>
      </c>
      <c r="I79" s="151" t="s">
        <v>906</v>
      </c>
      <c r="J79" s="151"/>
      <c r="K79" s="173"/>
      <c r="L79" s="37" t="s">
        <v>585</v>
      </c>
    </row>
    <row r="80" spans="1:14" ht="17" x14ac:dyDescent="0.2">
      <c r="A80" s="115"/>
      <c r="B80" s="104"/>
      <c r="C80" s="100" t="s">
        <v>448</v>
      </c>
      <c r="D80" s="92"/>
      <c r="E80" s="95" t="s">
        <v>3198</v>
      </c>
      <c r="F80" s="100">
        <v>14</v>
      </c>
      <c r="G80" s="100">
        <v>10600</v>
      </c>
      <c r="H80" s="100">
        <f>F80*G80</f>
        <v>148400</v>
      </c>
      <c r="I80" s="151" t="s">
        <v>906</v>
      </c>
      <c r="J80" s="151"/>
      <c r="K80" s="173"/>
      <c r="L80" s="37"/>
    </row>
    <row r="81" spans="1:13" x14ac:dyDescent="0.2">
      <c r="A81" s="115">
        <v>44977</v>
      </c>
      <c r="B81" s="104"/>
      <c r="C81" s="100" t="s">
        <v>448</v>
      </c>
      <c r="D81" s="92"/>
      <c r="E81" s="100" t="s">
        <v>2570</v>
      </c>
      <c r="F81" s="100">
        <v>41</v>
      </c>
      <c r="G81" s="100">
        <v>5300</v>
      </c>
      <c r="H81" s="100">
        <f t="shared" ref="H81:H144" si="2">F81*G81</f>
        <v>217300</v>
      </c>
      <c r="I81" s="151" t="s">
        <v>906</v>
      </c>
      <c r="J81" s="151"/>
      <c r="K81" s="173"/>
      <c r="L81" s="37" t="s">
        <v>585</v>
      </c>
    </row>
    <row r="82" spans="1:13" x14ac:dyDescent="0.2">
      <c r="A82" s="115"/>
      <c r="B82" s="104"/>
      <c r="C82" s="100" t="s">
        <v>448</v>
      </c>
      <c r="D82" s="92"/>
      <c r="E82" s="100" t="s">
        <v>2571</v>
      </c>
      <c r="F82" s="100">
        <v>11</v>
      </c>
      <c r="G82" s="100">
        <v>5500</v>
      </c>
      <c r="H82" s="100">
        <f t="shared" si="2"/>
        <v>60500</v>
      </c>
      <c r="I82" s="151" t="s">
        <v>906</v>
      </c>
      <c r="J82" s="151"/>
      <c r="K82" s="173"/>
      <c r="L82" s="37"/>
    </row>
    <row r="83" spans="1:13" x14ac:dyDescent="0.2">
      <c r="A83" s="115">
        <v>44977</v>
      </c>
      <c r="B83" s="104"/>
      <c r="C83" s="100" t="s">
        <v>448</v>
      </c>
      <c r="D83" s="92"/>
      <c r="E83" s="100" t="s">
        <v>3170</v>
      </c>
      <c r="F83" s="100">
        <v>3</v>
      </c>
      <c r="G83" s="100">
        <v>19000</v>
      </c>
      <c r="H83" s="100">
        <f t="shared" si="2"/>
        <v>57000</v>
      </c>
      <c r="I83" s="151" t="s">
        <v>906</v>
      </c>
      <c r="J83" s="151"/>
      <c r="K83" s="173"/>
      <c r="L83" s="37" t="s">
        <v>585</v>
      </c>
    </row>
    <row r="84" spans="1:13" ht="17" x14ac:dyDescent="0.2">
      <c r="A84" s="115">
        <v>44977</v>
      </c>
      <c r="B84" s="104"/>
      <c r="C84" s="100" t="s">
        <v>448</v>
      </c>
      <c r="D84" s="92"/>
      <c r="E84" s="174" t="s">
        <v>2575</v>
      </c>
      <c r="F84" s="100">
        <v>11</v>
      </c>
      <c r="G84" s="100"/>
      <c r="H84" s="100"/>
      <c r="I84" s="151"/>
      <c r="J84" s="151"/>
      <c r="K84" s="173"/>
      <c r="L84" s="37" t="s">
        <v>585</v>
      </c>
      <c r="M84" s="37"/>
    </row>
    <row r="85" spans="1:13" x14ac:dyDescent="0.2">
      <c r="A85" s="115"/>
      <c r="B85" s="104"/>
      <c r="C85" s="100" t="s">
        <v>448</v>
      </c>
      <c r="D85" s="92"/>
      <c r="E85" s="23" t="s">
        <v>3389</v>
      </c>
      <c r="F85" s="100">
        <v>1</v>
      </c>
      <c r="G85" s="100">
        <v>25000</v>
      </c>
      <c r="H85" s="100">
        <v>25000</v>
      </c>
      <c r="I85" s="151" t="s">
        <v>906</v>
      </c>
      <c r="J85" s="151"/>
      <c r="K85" s="173"/>
      <c r="L85" s="37"/>
      <c r="M85" s="37"/>
    </row>
    <row r="86" spans="1:13" x14ac:dyDescent="0.2">
      <c r="A86" s="115"/>
      <c r="B86" s="104"/>
      <c r="C86" s="100" t="s">
        <v>448</v>
      </c>
      <c r="D86" s="92"/>
      <c r="E86" s="23" t="s">
        <v>3390</v>
      </c>
      <c r="F86" s="100">
        <v>1</v>
      </c>
      <c r="G86" s="100">
        <v>25000</v>
      </c>
      <c r="H86" s="100">
        <v>25000</v>
      </c>
      <c r="I86" s="151" t="s">
        <v>906</v>
      </c>
      <c r="J86" s="151"/>
      <c r="K86" s="173"/>
      <c r="L86" s="37"/>
      <c r="M86" s="37"/>
    </row>
    <row r="87" spans="1:13" x14ac:dyDescent="0.2">
      <c r="A87" s="115"/>
      <c r="B87" s="104"/>
      <c r="C87" s="100" t="s">
        <v>448</v>
      </c>
      <c r="D87" s="92"/>
      <c r="E87" s="23" t="s">
        <v>3391</v>
      </c>
      <c r="F87" s="100">
        <v>1</v>
      </c>
      <c r="G87" s="100">
        <v>25000</v>
      </c>
      <c r="H87" s="100">
        <v>25000</v>
      </c>
      <c r="I87" s="151" t="s">
        <v>906</v>
      </c>
      <c r="J87" s="151"/>
      <c r="K87" s="173"/>
      <c r="L87" s="37"/>
      <c r="M87" s="37"/>
    </row>
    <row r="88" spans="1:13" x14ac:dyDescent="0.2">
      <c r="A88" s="115"/>
      <c r="B88" s="104"/>
      <c r="C88" s="100" t="s">
        <v>448</v>
      </c>
      <c r="D88" s="92"/>
      <c r="E88" s="23" t="s">
        <v>3392</v>
      </c>
      <c r="F88" s="100">
        <v>1</v>
      </c>
      <c r="G88" s="100">
        <v>25000</v>
      </c>
      <c r="H88" s="100">
        <v>25000</v>
      </c>
      <c r="I88" s="151" t="s">
        <v>906</v>
      </c>
      <c r="J88" s="151"/>
      <c r="K88" s="173"/>
      <c r="L88" s="37"/>
      <c r="M88" s="37"/>
    </row>
    <row r="89" spans="1:13" x14ac:dyDescent="0.2">
      <c r="A89" s="115"/>
      <c r="B89" s="104"/>
      <c r="C89" s="100" t="s">
        <v>448</v>
      </c>
      <c r="D89" s="92"/>
      <c r="E89" s="23" t="s">
        <v>3393</v>
      </c>
      <c r="F89" s="100">
        <v>1</v>
      </c>
      <c r="G89" s="100">
        <v>25000</v>
      </c>
      <c r="H89" s="100">
        <v>25000</v>
      </c>
      <c r="I89" s="151" t="s">
        <v>906</v>
      </c>
      <c r="J89" s="151"/>
      <c r="K89" s="173"/>
      <c r="L89" s="37"/>
      <c r="M89" s="37"/>
    </row>
    <row r="90" spans="1:13" x14ac:dyDescent="0.2">
      <c r="A90" s="115"/>
      <c r="B90" s="104"/>
      <c r="C90" s="100" t="s">
        <v>448</v>
      </c>
      <c r="D90" s="92"/>
      <c r="E90" s="23" t="s">
        <v>3394</v>
      </c>
      <c r="F90" s="100">
        <v>1</v>
      </c>
      <c r="G90" s="100">
        <v>25000</v>
      </c>
      <c r="H90" s="100">
        <v>25000</v>
      </c>
      <c r="I90" s="151" t="s">
        <v>906</v>
      </c>
      <c r="J90" s="151"/>
      <c r="K90" s="173"/>
      <c r="L90" s="37"/>
      <c r="M90" s="37"/>
    </row>
    <row r="91" spans="1:13" x14ac:dyDescent="0.2">
      <c r="A91" s="115"/>
      <c r="B91" s="104"/>
      <c r="C91" s="100" t="s">
        <v>448</v>
      </c>
      <c r="D91" s="92"/>
      <c r="E91" s="23" t="s">
        <v>3395</v>
      </c>
      <c r="F91" s="100">
        <v>1</v>
      </c>
      <c r="G91" s="100">
        <v>25000</v>
      </c>
      <c r="H91" s="100">
        <v>25000</v>
      </c>
      <c r="I91" s="151" t="s">
        <v>906</v>
      </c>
      <c r="J91" s="151"/>
      <c r="K91" s="173"/>
      <c r="L91" s="37"/>
      <c r="M91" s="37"/>
    </row>
    <row r="92" spans="1:13" x14ac:dyDescent="0.2">
      <c r="A92" s="115"/>
      <c r="B92" s="104"/>
      <c r="C92" s="100" t="s">
        <v>448</v>
      </c>
      <c r="D92" s="92"/>
      <c r="E92" s="23" t="s">
        <v>3396</v>
      </c>
      <c r="F92" s="100">
        <v>1</v>
      </c>
      <c r="G92" s="100">
        <v>25000</v>
      </c>
      <c r="H92" s="100">
        <v>25000</v>
      </c>
      <c r="I92" s="151" t="s">
        <v>906</v>
      </c>
      <c r="J92" s="151"/>
      <c r="K92" s="173"/>
      <c r="L92" s="37"/>
      <c r="M92" s="37"/>
    </row>
    <row r="93" spans="1:13" x14ac:dyDescent="0.2">
      <c r="A93" s="115"/>
      <c r="B93" s="104"/>
      <c r="C93" s="100" t="s">
        <v>448</v>
      </c>
      <c r="D93" s="92"/>
      <c r="E93" s="23" t="s">
        <v>3397</v>
      </c>
      <c r="F93" s="100">
        <v>1</v>
      </c>
      <c r="G93" s="100">
        <v>25000</v>
      </c>
      <c r="H93" s="100">
        <v>25000</v>
      </c>
      <c r="I93" s="151" t="s">
        <v>906</v>
      </c>
      <c r="J93" s="151"/>
      <c r="K93" s="173"/>
      <c r="L93" s="37"/>
      <c r="M93" s="37"/>
    </row>
    <row r="94" spans="1:13" x14ac:dyDescent="0.2">
      <c r="A94" s="115"/>
      <c r="B94" s="104"/>
      <c r="C94" s="100" t="s">
        <v>448</v>
      </c>
      <c r="D94" s="92"/>
      <c r="E94" s="23" t="s">
        <v>3398</v>
      </c>
      <c r="F94" s="100">
        <v>1</v>
      </c>
      <c r="G94" s="100">
        <v>25000</v>
      </c>
      <c r="H94" s="100">
        <v>25000</v>
      </c>
      <c r="I94" s="151" t="s">
        <v>906</v>
      </c>
      <c r="J94" s="151"/>
      <c r="K94" s="173"/>
      <c r="L94" s="37"/>
      <c r="M94" s="37"/>
    </row>
    <row r="95" spans="1:13" x14ac:dyDescent="0.2">
      <c r="A95" s="115"/>
      <c r="B95" s="104"/>
      <c r="C95" s="100" t="s">
        <v>448</v>
      </c>
      <c r="D95" s="92"/>
      <c r="E95" s="23" t="s">
        <v>3399</v>
      </c>
      <c r="F95" s="100">
        <v>1</v>
      </c>
      <c r="G95" s="100">
        <v>25000</v>
      </c>
      <c r="H95" s="100">
        <v>25000</v>
      </c>
      <c r="I95" s="151" t="s">
        <v>906</v>
      </c>
      <c r="J95" s="151"/>
      <c r="K95" s="173"/>
      <c r="L95" s="37"/>
      <c r="M95" s="37"/>
    </row>
    <row r="96" spans="1:13" x14ac:dyDescent="0.2">
      <c r="A96" s="115">
        <v>44977</v>
      </c>
      <c r="B96" s="104"/>
      <c r="C96" s="100" t="s">
        <v>448</v>
      </c>
      <c r="D96" s="92"/>
      <c r="E96" s="2" t="s">
        <v>3209</v>
      </c>
      <c r="F96" s="100">
        <v>24</v>
      </c>
      <c r="G96" s="100">
        <v>7000</v>
      </c>
      <c r="H96" s="100">
        <f t="shared" si="2"/>
        <v>168000</v>
      </c>
      <c r="I96" s="151" t="s">
        <v>906</v>
      </c>
      <c r="J96" s="151"/>
      <c r="K96" s="173"/>
      <c r="L96" s="37" t="s">
        <v>585</v>
      </c>
      <c r="M96" s="37"/>
    </row>
    <row r="97" spans="1:13" ht="34" x14ac:dyDescent="0.2">
      <c r="A97" s="115">
        <v>44977</v>
      </c>
      <c r="B97" s="104"/>
      <c r="C97" s="100" t="s">
        <v>448</v>
      </c>
      <c r="D97" s="92"/>
      <c r="E97" s="95" t="s">
        <v>3174</v>
      </c>
      <c r="F97" s="100">
        <v>3</v>
      </c>
      <c r="G97" s="100">
        <v>9300</v>
      </c>
      <c r="H97" s="100">
        <f t="shared" si="2"/>
        <v>27900</v>
      </c>
      <c r="I97" s="151" t="s">
        <v>906</v>
      </c>
      <c r="J97" s="151"/>
      <c r="K97" s="173"/>
      <c r="L97" s="37" t="s">
        <v>585</v>
      </c>
      <c r="M97" s="37" t="s">
        <v>3423</v>
      </c>
    </row>
    <row r="98" spans="1:13" ht="17" x14ac:dyDescent="0.2">
      <c r="A98" s="115">
        <v>44977</v>
      </c>
      <c r="B98" s="104"/>
      <c r="C98" s="100" t="s">
        <v>448</v>
      </c>
      <c r="D98" s="92"/>
      <c r="E98" s="95" t="s">
        <v>3173</v>
      </c>
      <c r="F98" s="100">
        <v>2</v>
      </c>
      <c r="G98" s="100">
        <v>4250</v>
      </c>
      <c r="H98" s="100">
        <f t="shared" si="2"/>
        <v>8500</v>
      </c>
      <c r="I98" s="151" t="s">
        <v>906</v>
      </c>
      <c r="J98" s="151"/>
      <c r="K98" s="173"/>
      <c r="L98" s="37" t="s">
        <v>906</v>
      </c>
      <c r="M98" s="37"/>
    </row>
    <row r="99" spans="1:13" ht="17" x14ac:dyDescent="0.2">
      <c r="A99" s="115"/>
      <c r="B99" s="104"/>
      <c r="C99" s="100" t="s">
        <v>448</v>
      </c>
      <c r="D99" s="92"/>
      <c r="E99" s="95" t="s">
        <v>3169</v>
      </c>
      <c r="F99" s="100">
        <v>1</v>
      </c>
      <c r="G99" s="100">
        <v>12500</v>
      </c>
      <c r="H99" s="100">
        <f t="shared" si="2"/>
        <v>12500</v>
      </c>
      <c r="I99" s="151" t="s">
        <v>906</v>
      </c>
      <c r="J99" s="151"/>
      <c r="K99" s="173"/>
      <c r="L99" s="37"/>
      <c r="M99" s="37"/>
    </row>
    <row r="100" spans="1:13" x14ac:dyDescent="0.2">
      <c r="A100" s="115">
        <v>44977</v>
      </c>
      <c r="B100" s="104"/>
      <c r="C100" s="100" t="s">
        <v>448</v>
      </c>
      <c r="D100" s="92"/>
      <c r="E100" s="100" t="s">
        <v>465</v>
      </c>
      <c r="F100" s="100">
        <v>1</v>
      </c>
      <c r="G100" s="100">
        <v>37500</v>
      </c>
      <c r="H100" s="100">
        <f t="shared" si="2"/>
        <v>37500</v>
      </c>
      <c r="I100" s="151" t="s">
        <v>906</v>
      </c>
      <c r="J100" s="151"/>
      <c r="K100" s="173"/>
      <c r="L100" s="37"/>
      <c r="M100" s="37"/>
    </row>
    <row r="101" spans="1:13" x14ac:dyDescent="0.2">
      <c r="A101" s="115">
        <v>44977</v>
      </c>
      <c r="B101" s="104"/>
      <c r="C101" s="100" t="s">
        <v>448</v>
      </c>
      <c r="D101" s="92"/>
      <c r="E101" s="100" t="s">
        <v>2569</v>
      </c>
      <c r="F101" s="100">
        <v>10</v>
      </c>
      <c r="G101" s="95">
        <v>4500</v>
      </c>
      <c r="H101" s="100">
        <f t="shared" si="2"/>
        <v>45000</v>
      </c>
      <c r="I101" s="151" t="s">
        <v>906</v>
      </c>
      <c r="J101" s="151"/>
      <c r="K101" s="173"/>
      <c r="L101" s="37"/>
      <c r="M101" s="37"/>
    </row>
    <row r="102" spans="1:13" x14ac:dyDescent="0.2">
      <c r="A102" s="115">
        <v>44977</v>
      </c>
      <c r="B102" s="104"/>
      <c r="C102" s="100"/>
      <c r="D102" s="92"/>
      <c r="E102" s="100"/>
      <c r="F102" s="100"/>
      <c r="G102" s="100"/>
      <c r="H102" s="100">
        <f>SUM(H79:H101)</f>
        <v>1202500</v>
      </c>
      <c r="I102" s="151"/>
      <c r="J102" s="151"/>
      <c r="K102" s="173"/>
      <c r="L102" s="37"/>
      <c r="M102" s="37"/>
    </row>
    <row r="103" spans="1:13" ht="17" x14ac:dyDescent="0.2">
      <c r="A103" s="115">
        <v>44977</v>
      </c>
      <c r="B103" s="104">
        <v>13</v>
      </c>
      <c r="C103" s="100" t="s">
        <v>498</v>
      </c>
      <c r="D103" s="92">
        <v>1180000</v>
      </c>
      <c r="E103" s="95" t="s">
        <v>2285</v>
      </c>
      <c r="F103" s="177">
        <v>1</v>
      </c>
      <c r="G103" s="177">
        <v>43000</v>
      </c>
      <c r="H103" s="100">
        <f t="shared" si="2"/>
        <v>43000</v>
      </c>
      <c r="I103" s="151" t="s">
        <v>906</v>
      </c>
      <c r="J103" s="151"/>
      <c r="K103" s="172">
        <f>D103-H108</f>
        <v>-6300</v>
      </c>
      <c r="L103" s="37" t="s">
        <v>906</v>
      </c>
      <c r="M103" s="37"/>
    </row>
    <row r="104" spans="1:13" ht="17" x14ac:dyDescent="0.2">
      <c r="A104" s="115">
        <v>44977</v>
      </c>
      <c r="B104" s="104"/>
      <c r="C104" s="100" t="s">
        <v>498</v>
      </c>
      <c r="D104" s="92"/>
      <c r="E104" s="174" t="s">
        <v>465</v>
      </c>
      <c r="F104" s="177">
        <v>9</v>
      </c>
      <c r="G104" s="100">
        <v>37500</v>
      </c>
      <c r="H104" s="100">
        <f t="shared" si="2"/>
        <v>337500</v>
      </c>
      <c r="I104" s="151" t="s">
        <v>906</v>
      </c>
      <c r="J104" s="151"/>
      <c r="K104" s="172"/>
      <c r="L104" s="37"/>
      <c r="M104" s="37"/>
    </row>
    <row r="105" spans="1:13" ht="17" x14ac:dyDescent="0.2">
      <c r="A105" s="115">
        <v>44977</v>
      </c>
      <c r="B105" s="104"/>
      <c r="C105" s="100" t="s">
        <v>498</v>
      </c>
      <c r="D105" s="92"/>
      <c r="E105" s="178" t="s">
        <v>3198</v>
      </c>
      <c r="F105" s="177">
        <v>3</v>
      </c>
      <c r="G105" s="191">
        <v>10600</v>
      </c>
      <c r="H105" s="100">
        <f t="shared" si="2"/>
        <v>31800</v>
      </c>
      <c r="I105" s="151" t="s">
        <v>906</v>
      </c>
      <c r="J105" s="151"/>
      <c r="K105" s="173"/>
      <c r="L105" s="37"/>
      <c r="M105" s="37"/>
    </row>
    <row r="106" spans="1:13" x14ac:dyDescent="0.2">
      <c r="A106" s="115"/>
      <c r="B106" s="104"/>
      <c r="C106" s="100" t="s">
        <v>498</v>
      </c>
      <c r="D106" s="92"/>
      <c r="E106" s="196" t="s">
        <v>3168</v>
      </c>
      <c r="F106" s="177">
        <v>420</v>
      </c>
      <c r="G106" s="177">
        <v>1200</v>
      </c>
      <c r="H106" s="100">
        <f t="shared" si="2"/>
        <v>504000</v>
      </c>
      <c r="I106" s="151" t="s">
        <v>906</v>
      </c>
      <c r="J106" s="151"/>
      <c r="K106" s="173"/>
      <c r="L106" s="37"/>
      <c r="M106" s="37"/>
    </row>
    <row r="107" spans="1:13" ht="17" x14ac:dyDescent="0.2">
      <c r="A107" s="115">
        <v>44977</v>
      </c>
      <c r="B107" s="104"/>
      <c r="C107" s="100" t="s">
        <v>498</v>
      </c>
      <c r="D107" s="92"/>
      <c r="E107" s="174" t="s">
        <v>2576</v>
      </c>
      <c r="F107" s="177">
        <v>18</v>
      </c>
      <c r="G107" s="177">
        <v>15000</v>
      </c>
      <c r="H107" s="100">
        <f t="shared" si="2"/>
        <v>270000</v>
      </c>
      <c r="I107" s="151" t="s">
        <v>585</v>
      </c>
      <c r="J107" s="151"/>
      <c r="K107" s="173"/>
      <c r="L107" s="37"/>
      <c r="M107" s="37"/>
    </row>
    <row r="108" spans="1:13" x14ac:dyDescent="0.2">
      <c r="A108" s="115">
        <v>44977</v>
      </c>
      <c r="B108" s="104"/>
      <c r="C108" s="100"/>
      <c r="D108" s="92"/>
      <c r="E108" s="176"/>
      <c r="F108" s="177"/>
      <c r="G108" s="177"/>
      <c r="H108" s="100">
        <f>SUM(H103:H107)</f>
        <v>1186300</v>
      </c>
      <c r="I108" s="151"/>
      <c r="J108" s="151"/>
      <c r="K108" s="173"/>
      <c r="L108" s="37"/>
      <c r="M108" s="37"/>
    </row>
    <row r="109" spans="1:13" ht="17" x14ac:dyDescent="0.2">
      <c r="A109" s="115">
        <v>44977</v>
      </c>
      <c r="B109" s="104">
        <v>14</v>
      </c>
      <c r="C109" s="100" t="s">
        <v>499</v>
      </c>
      <c r="D109" s="92">
        <v>700000</v>
      </c>
      <c r="E109" s="178" t="s">
        <v>2979</v>
      </c>
      <c r="F109" s="177">
        <v>3</v>
      </c>
      <c r="G109" s="95">
        <v>4500</v>
      </c>
      <c r="H109" s="100">
        <f t="shared" si="2"/>
        <v>13500</v>
      </c>
      <c r="I109" s="151" t="s">
        <v>906</v>
      </c>
      <c r="J109" s="151"/>
      <c r="K109" s="172">
        <f>H130-D109</f>
        <v>98750</v>
      </c>
      <c r="L109" s="37" t="s">
        <v>585</v>
      </c>
      <c r="M109" s="152"/>
    </row>
    <row r="110" spans="1:13" ht="17" x14ac:dyDescent="0.2">
      <c r="A110" s="115">
        <v>44977</v>
      </c>
      <c r="B110" s="104"/>
      <c r="C110" s="100" t="s">
        <v>499</v>
      </c>
      <c r="D110" s="92"/>
      <c r="E110" s="170" t="s">
        <v>2978</v>
      </c>
      <c r="F110" s="177">
        <v>38</v>
      </c>
      <c r="G110" s="177">
        <v>5200</v>
      </c>
      <c r="H110" s="100">
        <f t="shared" si="2"/>
        <v>197600</v>
      </c>
      <c r="I110" s="151" t="s">
        <v>906</v>
      </c>
      <c r="J110" s="151"/>
      <c r="K110" s="173"/>
      <c r="L110" s="37" t="s">
        <v>585</v>
      </c>
      <c r="M110" s="37"/>
    </row>
    <row r="111" spans="1:13" x14ac:dyDescent="0.2">
      <c r="A111" s="115">
        <v>44977</v>
      </c>
      <c r="B111" s="104"/>
      <c r="C111" s="100" t="s">
        <v>499</v>
      </c>
      <c r="D111" s="92"/>
      <c r="E111" s="100" t="s">
        <v>2419</v>
      </c>
      <c r="F111" s="177">
        <v>3</v>
      </c>
      <c r="G111" s="100">
        <v>6600</v>
      </c>
      <c r="H111" s="100">
        <f t="shared" si="2"/>
        <v>19800</v>
      </c>
      <c r="I111" s="151" t="s">
        <v>906</v>
      </c>
      <c r="J111" s="151"/>
      <c r="K111" s="173"/>
      <c r="L111" s="37" t="s">
        <v>585</v>
      </c>
      <c r="M111" s="37"/>
    </row>
    <row r="112" spans="1:13" ht="17" x14ac:dyDescent="0.2">
      <c r="A112" s="115">
        <v>44977</v>
      </c>
      <c r="B112" s="104"/>
      <c r="C112" s="100" t="s">
        <v>499</v>
      </c>
      <c r="D112" s="92"/>
      <c r="E112" s="178" t="s">
        <v>3167</v>
      </c>
      <c r="F112" s="177">
        <v>3</v>
      </c>
      <c r="G112" s="177">
        <v>3800</v>
      </c>
      <c r="H112" s="100">
        <f t="shared" si="2"/>
        <v>11400</v>
      </c>
      <c r="I112" s="151" t="s">
        <v>906</v>
      </c>
      <c r="J112" s="151"/>
      <c r="K112" s="173"/>
      <c r="L112" s="37" t="s">
        <v>585</v>
      </c>
      <c r="M112" s="37"/>
    </row>
    <row r="113" spans="1:13" x14ac:dyDescent="0.2">
      <c r="A113" s="115">
        <v>44977</v>
      </c>
      <c r="B113" s="104"/>
      <c r="C113" s="100" t="s">
        <v>499</v>
      </c>
      <c r="D113" s="92"/>
      <c r="E113" s="100" t="s">
        <v>2569</v>
      </c>
      <c r="F113" s="177">
        <v>3</v>
      </c>
      <c r="G113" s="95">
        <v>4500</v>
      </c>
      <c r="H113" s="100">
        <f t="shared" si="2"/>
        <v>13500</v>
      </c>
      <c r="I113" s="151" t="s">
        <v>906</v>
      </c>
      <c r="J113" s="151"/>
      <c r="K113" s="173"/>
      <c r="L113" s="37" t="s">
        <v>585</v>
      </c>
      <c r="M113" s="37"/>
    </row>
    <row r="114" spans="1:13" x14ac:dyDescent="0.2">
      <c r="A114" s="115">
        <v>44977</v>
      </c>
      <c r="B114" s="104"/>
      <c r="C114" s="100" t="s">
        <v>499</v>
      </c>
      <c r="D114" s="92"/>
      <c r="E114" s="2" t="s">
        <v>3165</v>
      </c>
      <c r="F114" s="177">
        <v>13</v>
      </c>
      <c r="G114" s="95">
        <v>8200</v>
      </c>
      <c r="H114" s="100">
        <f t="shared" si="2"/>
        <v>106600</v>
      </c>
      <c r="I114" s="151" t="s">
        <v>906</v>
      </c>
      <c r="J114" s="151"/>
      <c r="K114" s="173"/>
      <c r="L114" s="37" t="s">
        <v>585</v>
      </c>
      <c r="M114" s="37"/>
    </row>
    <row r="115" spans="1:13" ht="17" x14ac:dyDescent="0.2">
      <c r="A115" s="115">
        <v>44977</v>
      </c>
      <c r="B115" s="104"/>
      <c r="C115" s="100" t="s">
        <v>499</v>
      </c>
      <c r="D115" s="92"/>
      <c r="E115" s="95" t="s">
        <v>3199</v>
      </c>
      <c r="F115" s="177">
        <v>4</v>
      </c>
      <c r="G115" s="177">
        <v>2400</v>
      </c>
      <c r="H115" s="100">
        <f t="shared" si="2"/>
        <v>9600</v>
      </c>
      <c r="I115" s="151" t="s">
        <v>906</v>
      </c>
      <c r="J115" s="151"/>
      <c r="K115" s="173"/>
      <c r="L115" s="37" t="s">
        <v>585</v>
      </c>
      <c r="M115" s="37"/>
    </row>
    <row r="116" spans="1:13" ht="17" x14ac:dyDescent="0.2">
      <c r="A116" s="115"/>
      <c r="B116" s="104"/>
      <c r="C116" s="100" t="s">
        <v>499</v>
      </c>
      <c r="D116" s="92"/>
      <c r="E116" s="95" t="s">
        <v>465</v>
      </c>
      <c r="F116" s="177">
        <v>5</v>
      </c>
      <c r="G116" s="100">
        <v>37500</v>
      </c>
      <c r="H116" s="100">
        <f t="shared" si="2"/>
        <v>187500</v>
      </c>
      <c r="I116" s="151" t="s">
        <v>906</v>
      </c>
      <c r="J116" s="151"/>
      <c r="K116" s="173"/>
      <c r="L116" s="37"/>
      <c r="M116" s="37"/>
    </row>
    <row r="117" spans="1:13" x14ac:dyDescent="0.2">
      <c r="A117" s="115">
        <v>44977</v>
      </c>
      <c r="B117" s="104"/>
      <c r="C117" s="100" t="s">
        <v>499</v>
      </c>
      <c r="D117" s="92"/>
      <c r="E117" s="176" t="s">
        <v>3166</v>
      </c>
      <c r="F117" s="177">
        <v>8</v>
      </c>
      <c r="G117" s="95">
        <v>16000</v>
      </c>
      <c r="H117" s="100">
        <f t="shared" si="2"/>
        <v>128000</v>
      </c>
      <c r="I117" s="151" t="s">
        <v>906</v>
      </c>
      <c r="J117" s="151"/>
      <c r="K117" s="173"/>
      <c r="L117" s="37" t="s">
        <v>585</v>
      </c>
      <c r="M117" s="37"/>
    </row>
    <row r="118" spans="1:13" ht="17" x14ac:dyDescent="0.2">
      <c r="A118" s="115"/>
      <c r="B118" s="104"/>
      <c r="C118" s="100" t="s">
        <v>499</v>
      </c>
      <c r="D118" s="92"/>
      <c r="E118" s="95" t="s">
        <v>3173</v>
      </c>
      <c r="F118" s="177">
        <v>1</v>
      </c>
      <c r="G118" s="100">
        <v>4250</v>
      </c>
      <c r="H118" s="100">
        <f t="shared" si="2"/>
        <v>4250</v>
      </c>
      <c r="I118" s="151" t="s">
        <v>906</v>
      </c>
      <c r="J118" s="151"/>
      <c r="K118" s="173"/>
      <c r="L118" s="37"/>
      <c r="M118" s="37"/>
    </row>
    <row r="119" spans="1:13" x14ac:dyDescent="0.2">
      <c r="A119" s="115"/>
      <c r="B119" s="104"/>
      <c r="C119" s="100" t="s">
        <v>499</v>
      </c>
      <c r="D119" s="92"/>
      <c r="E119" s="176" t="s">
        <v>3474</v>
      </c>
      <c r="F119" s="177"/>
      <c r="G119" s="95"/>
      <c r="H119" s="100"/>
      <c r="I119" s="151"/>
      <c r="J119" s="151"/>
      <c r="K119" s="173"/>
      <c r="L119" s="37"/>
      <c r="M119" s="37"/>
    </row>
    <row r="120" spans="1:13" x14ac:dyDescent="0.2">
      <c r="A120" s="115"/>
      <c r="B120" s="104"/>
      <c r="C120" s="100" t="s">
        <v>499</v>
      </c>
      <c r="D120" s="92"/>
      <c r="E120" s="176" t="s">
        <v>3471</v>
      </c>
      <c r="F120" s="177">
        <v>1</v>
      </c>
      <c r="G120" s="95">
        <v>10000</v>
      </c>
      <c r="H120" s="100">
        <v>10000</v>
      </c>
      <c r="I120" s="151"/>
      <c r="J120" s="151"/>
      <c r="K120" s="173"/>
      <c r="L120" s="37"/>
      <c r="M120" s="37"/>
    </row>
    <row r="121" spans="1:13" x14ac:dyDescent="0.2">
      <c r="A121" s="115"/>
      <c r="B121" s="104"/>
      <c r="C121" s="100" t="s">
        <v>499</v>
      </c>
      <c r="D121" s="92"/>
      <c r="E121" s="176" t="s">
        <v>3472</v>
      </c>
      <c r="F121" s="177">
        <v>1</v>
      </c>
      <c r="G121" s="95">
        <v>20000</v>
      </c>
      <c r="H121" s="100">
        <v>20000</v>
      </c>
      <c r="I121" s="151"/>
      <c r="J121" s="151"/>
      <c r="K121" s="173"/>
      <c r="L121" s="37"/>
      <c r="M121" s="37"/>
    </row>
    <row r="122" spans="1:13" x14ac:dyDescent="0.2">
      <c r="A122" s="115"/>
      <c r="B122" s="104"/>
      <c r="C122" s="100" t="s">
        <v>499</v>
      </c>
      <c r="D122" s="92"/>
      <c r="E122" s="176" t="s">
        <v>3475</v>
      </c>
      <c r="F122" s="177">
        <v>1</v>
      </c>
      <c r="G122" s="95">
        <v>10000</v>
      </c>
      <c r="H122" s="100">
        <v>10000</v>
      </c>
      <c r="I122" s="151"/>
      <c r="J122" s="151"/>
      <c r="K122" s="173"/>
      <c r="L122" s="37"/>
      <c r="M122" s="37"/>
    </row>
    <row r="123" spans="1:13" x14ac:dyDescent="0.2">
      <c r="A123" s="115"/>
      <c r="B123" s="104"/>
      <c r="C123" s="100" t="s">
        <v>499</v>
      </c>
      <c r="D123" s="92"/>
      <c r="E123" s="176" t="s">
        <v>3473</v>
      </c>
      <c r="F123" s="177"/>
      <c r="G123" s="95">
        <v>10000</v>
      </c>
      <c r="H123" s="100">
        <v>10000</v>
      </c>
      <c r="I123" s="151"/>
      <c r="J123" s="151"/>
      <c r="K123" s="173"/>
      <c r="L123" s="37"/>
      <c r="M123" s="37"/>
    </row>
    <row r="124" spans="1:13" x14ac:dyDescent="0.2">
      <c r="A124" s="115"/>
      <c r="B124" s="104"/>
      <c r="C124" s="100" t="s">
        <v>499</v>
      </c>
      <c r="D124" s="92"/>
      <c r="E124" s="176" t="s">
        <v>3470</v>
      </c>
      <c r="F124" s="177"/>
      <c r="G124" s="95"/>
      <c r="H124" s="100"/>
      <c r="I124" s="151"/>
      <c r="J124" s="151"/>
      <c r="K124" s="173"/>
      <c r="L124" s="37"/>
      <c r="M124" s="37"/>
    </row>
    <row r="125" spans="1:13" x14ac:dyDescent="0.2">
      <c r="A125" s="115"/>
      <c r="B125" s="104"/>
      <c r="C125" s="100" t="s">
        <v>499</v>
      </c>
      <c r="D125" s="92"/>
      <c r="E125" s="176" t="s">
        <v>3466</v>
      </c>
      <c r="F125" s="177">
        <v>1</v>
      </c>
      <c r="G125" s="95">
        <v>20000</v>
      </c>
      <c r="H125" s="100">
        <v>20000</v>
      </c>
      <c r="I125" s="151"/>
      <c r="J125" s="151"/>
      <c r="K125" s="173"/>
      <c r="L125" s="37"/>
      <c r="M125" s="37"/>
    </row>
    <row r="126" spans="1:13" x14ac:dyDescent="0.2">
      <c r="A126" s="115"/>
      <c r="B126" s="104"/>
      <c r="C126" s="100" t="s">
        <v>499</v>
      </c>
      <c r="D126" s="92"/>
      <c r="E126" s="176" t="s">
        <v>3467</v>
      </c>
      <c r="F126" s="177">
        <v>1</v>
      </c>
      <c r="G126" s="95">
        <v>10000</v>
      </c>
      <c r="H126" s="100">
        <v>10000</v>
      </c>
      <c r="I126" s="151"/>
      <c r="J126" s="151"/>
      <c r="K126" s="173"/>
      <c r="L126" s="37"/>
      <c r="M126" s="37"/>
    </row>
    <row r="127" spans="1:13" x14ac:dyDescent="0.2">
      <c r="A127" s="115"/>
      <c r="B127" s="104"/>
      <c r="C127" s="100" t="s">
        <v>499</v>
      </c>
      <c r="D127" s="92"/>
      <c r="E127" s="176" t="s">
        <v>3468</v>
      </c>
      <c r="F127" s="177">
        <v>1</v>
      </c>
      <c r="G127" s="95">
        <v>10000</v>
      </c>
      <c r="H127" s="100">
        <v>10000</v>
      </c>
      <c r="I127" s="151"/>
      <c r="J127" s="151"/>
      <c r="K127" s="173"/>
      <c r="L127" s="37"/>
      <c r="M127" s="37"/>
    </row>
    <row r="128" spans="1:13" x14ac:dyDescent="0.2">
      <c r="A128" s="115"/>
      <c r="B128" s="104"/>
      <c r="C128" s="100" t="s">
        <v>499</v>
      </c>
      <c r="D128" s="92"/>
      <c r="E128" s="176" t="s">
        <v>3469</v>
      </c>
      <c r="F128" s="177">
        <v>1</v>
      </c>
      <c r="G128" s="95">
        <v>10000</v>
      </c>
      <c r="H128" s="100">
        <v>10000</v>
      </c>
      <c r="I128" s="151"/>
      <c r="J128" s="151"/>
      <c r="K128" s="173"/>
      <c r="L128" s="37"/>
      <c r="M128" s="37"/>
    </row>
    <row r="129" spans="1:13" x14ac:dyDescent="0.2">
      <c r="A129" s="115">
        <v>44977</v>
      </c>
      <c r="B129" s="104"/>
      <c r="C129" s="100" t="s">
        <v>499</v>
      </c>
      <c r="D129" s="92"/>
      <c r="E129" s="2" t="s">
        <v>3195</v>
      </c>
      <c r="F129" s="177">
        <v>2</v>
      </c>
      <c r="G129" s="177">
        <v>3500</v>
      </c>
      <c r="H129" s="100">
        <f t="shared" si="2"/>
        <v>7000</v>
      </c>
      <c r="I129" s="151" t="s">
        <v>906</v>
      </c>
      <c r="J129" s="151"/>
      <c r="K129" s="173"/>
      <c r="L129" s="37" t="s">
        <v>585</v>
      </c>
      <c r="M129" s="37"/>
    </row>
    <row r="130" spans="1:13" x14ac:dyDescent="0.2">
      <c r="A130" s="115">
        <v>44977</v>
      </c>
      <c r="B130" s="104"/>
      <c r="C130" s="100"/>
      <c r="D130" s="92"/>
      <c r="E130" s="100"/>
      <c r="F130" s="100"/>
      <c r="G130" s="100"/>
      <c r="H130" s="100">
        <f>SUM(H109:H129)</f>
        <v>798750</v>
      </c>
      <c r="I130" s="151"/>
      <c r="J130" s="151"/>
      <c r="K130" s="173"/>
      <c r="L130" s="37"/>
      <c r="M130" s="37"/>
    </row>
    <row r="131" spans="1:13" ht="17" x14ac:dyDescent="0.2">
      <c r="A131" s="115">
        <v>44977</v>
      </c>
      <c r="B131" s="104">
        <v>15</v>
      </c>
      <c r="C131" s="100" t="s">
        <v>3206</v>
      </c>
      <c r="D131" s="92">
        <v>425000</v>
      </c>
      <c r="E131" s="95" t="s">
        <v>3201</v>
      </c>
      <c r="F131" s="100">
        <v>1</v>
      </c>
      <c r="G131" s="100">
        <v>150000</v>
      </c>
      <c r="H131" s="100">
        <f t="shared" si="2"/>
        <v>150000</v>
      </c>
      <c r="I131" s="151" t="s">
        <v>906</v>
      </c>
      <c r="J131" s="175"/>
      <c r="K131" s="173">
        <f>D131-H145</f>
        <v>-2150</v>
      </c>
      <c r="L131" s="37" t="s">
        <v>585</v>
      </c>
      <c r="M131" s="37" t="s">
        <v>2984</v>
      </c>
    </row>
    <row r="132" spans="1:13" ht="17" x14ac:dyDescent="0.2">
      <c r="A132" s="115">
        <v>44977</v>
      </c>
      <c r="B132" s="104"/>
      <c r="C132" s="100" t="s">
        <v>3206</v>
      </c>
      <c r="D132" s="92"/>
      <c r="E132" s="95" t="s">
        <v>3202</v>
      </c>
      <c r="F132" s="100">
        <v>1</v>
      </c>
      <c r="G132" s="100">
        <v>6300</v>
      </c>
      <c r="H132" s="100">
        <f t="shared" si="2"/>
        <v>6300</v>
      </c>
      <c r="I132" s="151" t="s">
        <v>906</v>
      </c>
      <c r="J132" s="151"/>
      <c r="K132" s="173"/>
      <c r="L132" s="37" t="s">
        <v>585</v>
      </c>
      <c r="M132" s="37"/>
    </row>
    <row r="133" spans="1:13" ht="17" x14ac:dyDescent="0.2">
      <c r="A133" s="115"/>
      <c r="B133" s="104"/>
      <c r="C133" s="100" t="s">
        <v>3206</v>
      </c>
      <c r="D133" s="92"/>
      <c r="E133" s="95" t="s">
        <v>3173</v>
      </c>
      <c r="F133" s="100">
        <v>1</v>
      </c>
      <c r="G133" s="100">
        <v>4250</v>
      </c>
      <c r="H133" s="100">
        <f t="shared" si="2"/>
        <v>4250</v>
      </c>
      <c r="I133" s="151" t="s">
        <v>906</v>
      </c>
      <c r="J133" s="151"/>
      <c r="K133" s="173"/>
      <c r="L133" s="37"/>
      <c r="M133" s="37"/>
    </row>
    <row r="134" spans="1:13" x14ac:dyDescent="0.2">
      <c r="A134" s="115">
        <v>44977</v>
      </c>
      <c r="B134" s="104"/>
      <c r="C134" s="100" t="s">
        <v>3206</v>
      </c>
      <c r="D134" s="92"/>
      <c r="E134" s="2" t="s">
        <v>3195</v>
      </c>
      <c r="F134" s="100">
        <v>3</v>
      </c>
      <c r="G134" s="100">
        <v>3500</v>
      </c>
      <c r="H134" s="100">
        <f t="shared" si="2"/>
        <v>10500</v>
      </c>
      <c r="I134" s="151" t="s">
        <v>906</v>
      </c>
      <c r="J134" s="151"/>
      <c r="K134" s="173"/>
      <c r="L134" s="37"/>
      <c r="M134" s="37"/>
    </row>
    <row r="135" spans="1:13" ht="34" x14ac:dyDescent="0.2">
      <c r="A135" s="115"/>
      <c r="B135" s="104"/>
      <c r="C135" s="100" t="s">
        <v>3206</v>
      </c>
      <c r="D135" s="92"/>
      <c r="E135" s="95" t="s">
        <v>3185</v>
      </c>
      <c r="F135" s="100">
        <v>1</v>
      </c>
      <c r="G135" s="100">
        <v>6300</v>
      </c>
      <c r="H135" s="100">
        <f t="shared" si="2"/>
        <v>6300</v>
      </c>
      <c r="I135" s="151" t="s">
        <v>906</v>
      </c>
      <c r="J135" s="151"/>
      <c r="K135" s="173"/>
      <c r="L135" s="37"/>
      <c r="M135" s="37"/>
    </row>
    <row r="136" spans="1:13" ht="17" x14ac:dyDescent="0.2">
      <c r="A136" s="115">
        <v>44977</v>
      </c>
      <c r="B136" s="104"/>
      <c r="C136" s="100" t="s">
        <v>3206</v>
      </c>
      <c r="D136" s="92"/>
      <c r="E136" s="95" t="s">
        <v>2916</v>
      </c>
      <c r="F136" s="100">
        <v>14</v>
      </c>
      <c r="G136" s="95">
        <v>5200</v>
      </c>
      <c r="H136" s="100">
        <f t="shared" si="2"/>
        <v>72800</v>
      </c>
      <c r="I136" s="151" t="s">
        <v>906</v>
      </c>
      <c r="J136" s="151"/>
      <c r="K136" s="173"/>
      <c r="L136" s="37" t="s">
        <v>585</v>
      </c>
      <c r="M136" s="37"/>
    </row>
    <row r="137" spans="1:13" x14ac:dyDescent="0.2">
      <c r="A137" s="115">
        <v>44977</v>
      </c>
      <c r="B137" s="104"/>
      <c r="C137" s="100" t="s">
        <v>3206</v>
      </c>
      <c r="D137" s="92"/>
      <c r="E137" s="23" t="s">
        <v>3379</v>
      </c>
      <c r="F137" s="100">
        <v>1</v>
      </c>
      <c r="G137" s="100">
        <v>10000</v>
      </c>
      <c r="H137" s="100">
        <f t="shared" si="2"/>
        <v>10000</v>
      </c>
      <c r="I137" s="151" t="s">
        <v>906</v>
      </c>
      <c r="J137" s="151"/>
      <c r="K137" s="173"/>
      <c r="L137" s="37" t="s">
        <v>906</v>
      </c>
      <c r="M137" s="37"/>
    </row>
    <row r="138" spans="1:13" x14ac:dyDescent="0.2">
      <c r="A138" s="115"/>
      <c r="B138" s="104"/>
      <c r="C138" s="100" t="s">
        <v>3206</v>
      </c>
      <c r="D138" s="92"/>
      <c r="E138" s="23" t="s">
        <v>3380</v>
      </c>
      <c r="F138" s="100">
        <v>1</v>
      </c>
      <c r="G138" s="100">
        <v>10000</v>
      </c>
      <c r="H138" s="100">
        <f t="shared" ref="H138:H142" si="3">F138*G138</f>
        <v>10000</v>
      </c>
      <c r="I138" s="151" t="s">
        <v>906</v>
      </c>
      <c r="J138" s="151"/>
      <c r="K138" s="173"/>
      <c r="L138" s="37"/>
      <c r="M138" s="37"/>
    </row>
    <row r="139" spans="1:13" x14ac:dyDescent="0.2">
      <c r="A139" s="115"/>
      <c r="B139" s="104"/>
      <c r="C139" s="100" t="s">
        <v>3206</v>
      </c>
      <c r="D139" s="92"/>
      <c r="E139" s="23" t="s">
        <v>3381</v>
      </c>
      <c r="F139" s="100">
        <v>1</v>
      </c>
      <c r="G139" s="100">
        <v>10000</v>
      </c>
      <c r="H139" s="100">
        <f t="shared" si="3"/>
        <v>10000</v>
      </c>
      <c r="I139" s="151" t="s">
        <v>906</v>
      </c>
      <c r="J139" s="151"/>
      <c r="K139" s="173"/>
      <c r="L139" s="37"/>
      <c r="M139" s="37"/>
    </row>
    <row r="140" spans="1:13" x14ac:dyDescent="0.2">
      <c r="A140" s="115"/>
      <c r="B140" s="104"/>
      <c r="C140" s="100" t="s">
        <v>3206</v>
      </c>
      <c r="D140" s="92"/>
      <c r="E140" s="23" t="s">
        <v>3382</v>
      </c>
      <c r="F140" s="100">
        <v>1</v>
      </c>
      <c r="G140" s="100">
        <v>10000</v>
      </c>
      <c r="H140" s="100">
        <f t="shared" si="3"/>
        <v>10000</v>
      </c>
      <c r="I140" s="151" t="s">
        <v>906</v>
      </c>
      <c r="J140" s="151"/>
      <c r="K140" s="173"/>
      <c r="L140" s="37"/>
      <c r="M140" s="37"/>
    </row>
    <row r="141" spans="1:13" x14ac:dyDescent="0.2">
      <c r="A141" s="115"/>
      <c r="B141" s="104"/>
      <c r="C141" s="100" t="s">
        <v>3206</v>
      </c>
      <c r="D141" s="92"/>
      <c r="E141" s="23" t="s">
        <v>3383</v>
      </c>
      <c r="F141" s="100">
        <v>1</v>
      </c>
      <c r="G141" s="100">
        <v>10000</v>
      </c>
      <c r="H141" s="100">
        <f t="shared" si="3"/>
        <v>10000</v>
      </c>
      <c r="I141" s="151" t="s">
        <v>906</v>
      </c>
      <c r="J141" s="151"/>
      <c r="K141" s="173"/>
      <c r="L141" s="37"/>
      <c r="M141" s="37"/>
    </row>
    <row r="142" spans="1:13" x14ac:dyDescent="0.2">
      <c r="A142" s="115"/>
      <c r="B142" s="104"/>
      <c r="C142" s="100" t="s">
        <v>3206</v>
      </c>
      <c r="D142" s="92"/>
      <c r="E142" s="23" t="s">
        <v>3384</v>
      </c>
      <c r="F142" s="100">
        <v>1</v>
      </c>
      <c r="G142" s="100">
        <v>10000</v>
      </c>
      <c r="H142" s="100">
        <f t="shared" si="3"/>
        <v>10000</v>
      </c>
      <c r="I142" s="151" t="s">
        <v>906</v>
      </c>
      <c r="J142" s="151"/>
      <c r="K142" s="173"/>
      <c r="L142" s="37"/>
      <c r="M142" s="37"/>
    </row>
    <row r="143" spans="1:13" x14ac:dyDescent="0.2">
      <c r="A143" s="115">
        <v>44977</v>
      </c>
      <c r="B143" s="104"/>
      <c r="C143" s="100" t="s">
        <v>3206</v>
      </c>
      <c r="D143" s="92"/>
      <c r="E143" s="100" t="s">
        <v>1049</v>
      </c>
      <c r="F143" s="100">
        <v>3</v>
      </c>
      <c r="G143" s="95">
        <v>37500</v>
      </c>
      <c r="H143" s="100">
        <f t="shared" si="2"/>
        <v>112500</v>
      </c>
      <c r="I143" s="151" t="s">
        <v>906</v>
      </c>
      <c r="J143" s="151"/>
      <c r="K143" s="173"/>
      <c r="L143" s="37" t="s">
        <v>585</v>
      </c>
      <c r="M143" s="37"/>
    </row>
    <row r="144" spans="1:13" x14ac:dyDescent="0.2">
      <c r="A144" s="115"/>
      <c r="B144" s="104"/>
      <c r="C144" s="100" t="s">
        <v>3206</v>
      </c>
      <c r="D144" s="92"/>
      <c r="E144" s="100" t="s">
        <v>2979</v>
      </c>
      <c r="F144" s="100">
        <v>1</v>
      </c>
      <c r="G144" s="95">
        <v>4500</v>
      </c>
      <c r="H144" s="100">
        <f t="shared" si="2"/>
        <v>4500</v>
      </c>
      <c r="I144" s="151" t="s">
        <v>906</v>
      </c>
      <c r="J144" s="151"/>
      <c r="K144" s="173"/>
      <c r="L144" s="37"/>
      <c r="M144" s="37"/>
    </row>
    <row r="145" spans="1:13" x14ac:dyDescent="0.2">
      <c r="A145" s="115">
        <v>44977</v>
      </c>
      <c r="B145" s="104"/>
      <c r="C145" s="100"/>
      <c r="D145" s="92"/>
      <c r="E145" s="100"/>
      <c r="F145" s="100"/>
      <c r="G145" s="100"/>
      <c r="H145" s="100">
        <f>SUM(H131:H144)</f>
        <v>427150</v>
      </c>
      <c r="I145" s="151"/>
      <c r="J145" s="151"/>
      <c r="K145" s="173"/>
      <c r="L145" s="37"/>
      <c r="M145" s="37"/>
    </row>
    <row r="146" spans="1:13" x14ac:dyDescent="0.2">
      <c r="A146" s="115">
        <v>44977</v>
      </c>
      <c r="B146" s="104">
        <v>16</v>
      </c>
      <c r="C146" s="100" t="s">
        <v>446</v>
      </c>
      <c r="D146" s="92">
        <v>350000</v>
      </c>
      <c r="E146" s="100" t="s">
        <v>2571</v>
      </c>
      <c r="F146" s="100">
        <v>16</v>
      </c>
      <c r="G146" s="100">
        <v>5500</v>
      </c>
      <c r="H146" s="100">
        <f t="shared" ref="H146:H159" si="4">F146*G146</f>
        <v>88000</v>
      </c>
      <c r="I146" s="151" t="s">
        <v>906</v>
      </c>
      <c r="J146" s="215"/>
      <c r="K146" s="179">
        <f>D146-H151</f>
        <v>-4600</v>
      </c>
      <c r="L146" s="37" t="s">
        <v>585</v>
      </c>
      <c r="M146" s="37"/>
    </row>
    <row r="147" spans="1:13" x14ac:dyDescent="0.2">
      <c r="A147" s="115">
        <v>44977</v>
      </c>
      <c r="B147" s="104"/>
      <c r="C147" s="100" t="s">
        <v>446</v>
      </c>
      <c r="D147" s="92"/>
      <c r="E147" s="100" t="s">
        <v>2570</v>
      </c>
      <c r="F147" s="100">
        <v>13</v>
      </c>
      <c r="G147" s="100">
        <v>5300</v>
      </c>
      <c r="H147" s="100">
        <f t="shared" si="4"/>
        <v>68900</v>
      </c>
      <c r="I147" s="151" t="s">
        <v>906</v>
      </c>
      <c r="J147" s="216"/>
      <c r="K147" s="173"/>
      <c r="L147" s="37" t="s">
        <v>585</v>
      </c>
      <c r="M147" s="37"/>
    </row>
    <row r="148" spans="1:13" ht="17" x14ac:dyDescent="0.2">
      <c r="A148" s="115">
        <v>44977</v>
      </c>
      <c r="B148" s="104"/>
      <c r="C148" s="100" t="s">
        <v>446</v>
      </c>
      <c r="D148" s="92"/>
      <c r="E148" s="170" t="s">
        <v>2978</v>
      </c>
      <c r="F148" s="100">
        <v>9</v>
      </c>
      <c r="G148" s="95">
        <v>5200</v>
      </c>
      <c r="H148" s="100">
        <f t="shared" si="4"/>
        <v>46800</v>
      </c>
      <c r="I148" s="151" t="s">
        <v>906</v>
      </c>
      <c r="J148" s="216"/>
      <c r="K148" s="173"/>
      <c r="L148" s="37" t="s">
        <v>585</v>
      </c>
      <c r="M148" s="37"/>
    </row>
    <row r="149" spans="1:13" x14ac:dyDescent="0.2">
      <c r="A149" s="115">
        <v>44977</v>
      </c>
      <c r="B149" s="104"/>
      <c r="C149" s="100" t="s">
        <v>446</v>
      </c>
      <c r="D149" s="92"/>
      <c r="E149" s="100" t="s">
        <v>577</v>
      </c>
      <c r="F149" s="100">
        <v>14</v>
      </c>
      <c r="G149" s="100">
        <v>6600</v>
      </c>
      <c r="H149" s="100">
        <f t="shared" si="4"/>
        <v>92400</v>
      </c>
      <c r="I149" s="151" t="s">
        <v>906</v>
      </c>
      <c r="J149" s="216"/>
      <c r="K149" s="173"/>
      <c r="L149" s="37" t="s">
        <v>585</v>
      </c>
      <c r="M149" s="37"/>
    </row>
    <row r="150" spans="1:13" x14ac:dyDescent="0.2">
      <c r="A150" s="115">
        <v>44977</v>
      </c>
      <c r="B150" s="104"/>
      <c r="C150" s="100" t="s">
        <v>446</v>
      </c>
      <c r="D150" s="92"/>
      <c r="E150" s="100" t="s">
        <v>2569</v>
      </c>
      <c r="F150" s="100">
        <v>13</v>
      </c>
      <c r="G150" s="95">
        <v>4500</v>
      </c>
      <c r="H150" s="100">
        <f t="shared" si="4"/>
        <v>58500</v>
      </c>
      <c r="I150" s="151" t="s">
        <v>906</v>
      </c>
      <c r="J150" s="216"/>
      <c r="K150" s="173"/>
      <c r="L150" s="37" t="s">
        <v>585</v>
      </c>
      <c r="M150" s="37"/>
    </row>
    <row r="151" spans="1:13" x14ac:dyDescent="0.2">
      <c r="A151" s="115">
        <v>44977</v>
      </c>
      <c r="B151" s="104"/>
      <c r="C151" s="100"/>
      <c r="D151" s="92"/>
      <c r="E151" s="100"/>
      <c r="F151" s="100"/>
      <c r="G151" s="100"/>
      <c r="H151" s="100">
        <f>SUM(H146:H150)</f>
        <v>354600</v>
      </c>
      <c r="I151" s="151"/>
      <c r="J151" s="151"/>
      <c r="K151" s="173"/>
      <c r="L151" s="37"/>
      <c r="M151" s="37"/>
    </row>
    <row r="152" spans="1:13" ht="17" x14ac:dyDescent="0.2">
      <c r="A152" s="115">
        <v>44977</v>
      </c>
      <c r="B152" s="104">
        <v>17</v>
      </c>
      <c r="C152" s="100" t="s">
        <v>500</v>
      </c>
      <c r="D152" s="92">
        <v>120000</v>
      </c>
      <c r="E152" s="170" t="s">
        <v>2978</v>
      </c>
      <c r="F152" s="177">
        <v>21</v>
      </c>
      <c r="G152" s="95">
        <v>5200</v>
      </c>
      <c r="H152" s="100">
        <f t="shared" si="4"/>
        <v>109200</v>
      </c>
      <c r="I152" s="151" t="s">
        <v>906</v>
      </c>
      <c r="J152" s="151"/>
      <c r="K152" s="179">
        <f>D152-H152</f>
        <v>10800</v>
      </c>
      <c r="L152" s="37" t="s">
        <v>585</v>
      </c>
      <c r="M152" s="37"/>
    </row>
    <row r="153" spans="1:13" x14ac:dyDescent="0.2">
      <c r="A153" s="115">
        <v>44977</v>
      </c>
      <c r="B153" s="104"/>
      <c r="C153" s="100"/>
      <c r="D153" s="92"/>
      <c r="E153" s="176"/>
      <c r="F153" s="177"/>
      <c r="G153" s="100"/>
      <c r="H153" s="100"/>
      <c r="I153" s="151"/>
      <c r="J153" s="151"/>
      <c r="K153" s="173"/>
      <c r="L153" s="37"/>
      <c r="M153" s="37"/>
    </row>
    <row r="154" spans="1:13" ht="34" x14ac:dyDescent="0.2">
      <c r="A154" s="115">
        <v>44977</v>
      </c>
      <c r="B154" s="104">
        <v>18</v>
      </c>
      <c r="C154" s="100" t="s">
        <v>501</v>
      </c>
      <c r="D154" s="92">
        <v>2000000</v>
      </c>
      <c r="E154" s="95" t="s">
        <v>3185</v>
      </c>
      <c r="F154" s="100">
        <v>52</v>
      </c>
      <c r="G154" s="100">
        <v>6300</v>
      </c>
      <c r="H154" s="100">
        <f>F154*G154</f>
        <v>327600</v>
      </c>
      <c r="I154" s="151" t="s">
        <v>906</v>
      </c>
      <c r="J154" s="175"/>
      <c r="K154" s="172">
        <f>D154-H160</f>
        <v>-6975</v>
      </c>
      <c r="L154" s="37" t="s">
        <v>585</v>
      </c>
      <c r="M154" s="152"/>
    </row>
    <row r="155" spans="1:13" x14ac:dyDescent="0.2">
      <c r="A155" s="115">
        <v>44977</v>
      </c>
      <c r="B155" s="104"/>
      <c r="C155" s="100" t="s">
        <v>501</v>
      </c>
      <c r="D155" s="92"/>
      <c r="E155" s="100" t="s">
        <v>465</v>
      </c>
      <c r="F155" s="100">
        <v>17</v>
      </c>
      <c r="G155" s="95">
        <v>37500</v>
      </c>
      <c r="H155" s="100">
        <f t="shared" si="4"/>
        <v>637500</v>
      </c>
      <c r="I155" s="151" t="s">
        <v>906</v>
      </c>
      <c r="J155" s="151"/>
      <c r="K155" s="173"/>
      <c r="L155" s="37" t="s">
        <v>585</v>
      </c>
      <c r="M155" s="37"/>
    </row>
    <row r="156" spans="1:13" ht="17" x14ac:dyDescent="0.2">
      <c r="A156" s="115">
        <v>44977</v>
      </c>
      <c r="B156" s="104"/>
      <c r="C156" s="100" t="s">
        <v>501</v>
      </c>
      <c r="D156" s="92"/>
      <c r="E156" s="95" t="s">
        <v>3203</v>
      </c>
      <c r="F156" s="100">
        <v>1</v>
      </c>
      <c r="G156" s="100">
        <v>118915</v>
      </c>
      <c r="H156" s="100">
        <f t="shared" si="4"/>
        <v>118915</v>
      </c>
      <c r="I156" s="151" t="s">
        <v>906</v>
      </c>
      <c r="J156" s="151"/>
      <c r="K156" s="173"/>
      <c r="L156" s="37"/>
      <c r="M156" s="37" t="s">
        <v>3424</v>
      </c>
    </row>
    <row r="157" spans="1:13" x14ac:dyDescent="0.2">
      <c r="A157" s="115">
        <v>44977</v>
      </c>
      <c r="B157" s="104"/>
      <c r="C157" s="100" t="s">
        <v>501</v>
      </c>
      <c r="D157" s="92"/>
      <c r="E157" s="1" t="s">
        <v>3197</v>
      </c>
      <c r="F157" s="100">
        <v>10</v>
      </c>
      <c r="G157" s="100">
        <v>22300</v>
      </c>
      <c r="H157" s="100">
        <f t="shared" si="4"/>
        <v>223000</v>
      </c>
      <c r="I157" s="151" t="s">
        <v>906</v>
      </c>
      <c r="J157" s="151"/>
      <c r="K157" s="173"/>
      <c r="L157" s="37" t="s">
        <v>573</v>
      </c>
      <c r="M157" s="37"/>
    </row>
    <row r="158" spans="1:13" ht="17" x14ac:dyDescent="0.2">
      <c r="A158" s="115"/>
      <c r="B158" s="104"/>
      <c r="C158" s="100" t="s">
        <v>501</v>
      </c>
      <c r="D158" s="92"/>
      <c r="E158" s="95" t="s">
        <v>3204</v>
      </c>
      <c r="F158" s="100">
        <v>1</v>
      </c>
      <c r="G158" s="100">
        <v>680960</v>
      </c>
      <c r="H158" s="100">
        <f t="shared" si="4"/>
        <v>680960</v>
      </c>
      <c r="I158" s="151" t="s">
        <v>906</v>
      </c>
      <c r="J158" s="151"/>
      <c r="K158" s="173"/>
      <c r="L158" s="37"/>
      <c r="M158" s="37" t="s">
        <v>3424</v>
      </c>
    </row>
    <row r="159" spans="1:13" ht="17" x14ac:dyDescent="0.2">
      <c r="A159" s="115"/>
      <c r="B159" s="104"/>
      <c r="C159" s="100" t="s">
        <v>501</v>
      </c>
      <c r="D159" s="92"/>
      <c r="E159" s="95" t="s">
        <v>3453</v>
      </c>
      <c r="F159" s="100">
        <v>1</v>
      </c>
      <c r="G159" s="100">
        <v>19000</v>
      </c>
      <c r="H159" s="100">
        <f t="shared" si="4"/>
        <v>19000</v>
      </c>
      <c r="I159" s="151" t="s">
        <v>585</v>
      </c>
      <c r="J159" s="151"/>
      <c r="K159" s="173"/>
      <c r="L159" s="37"/>
      <c r="M159" s="37"/>
    </row>
    <row r="160" spans="1:13" x14ac:dyDescent="0.2">
      <c r="A160" s="115">
        <v>44977</v>
      </c>
      <c r="B160" s="104"/>
      <c r="C160" s="100"/>
      <c r="D160" s="92"/>
      <c r="E160" s="100"/>
      <c r="F160" s="100"/>
      <c r="G160" s="100"/>
      <c r="H160" s="100">
        <f>SUM(H154:H159)</f>
        <v>2006975</v>
      </c>
      <c r="I160" s="151"/>
      <c r="J160" s="151"/>
      <c r="K160" s="173"/>
      <c r="L160" s="37"/>
      <c r="M160" s="37"/>
    </row>
    <row r="161" spans="1:13" x14ac:dyDescent="0.2">
      <c r="A161" s="115">
        <v>44977</v>
      </c>
      <c r="B161" s="104">
        <v>19</v>
      </c>
      <c r="C161" s="100" t="s">
        <v>502</v>
      </c>
      <c r="D161" s="92">
        <v>175000</v>
      </c>
      <c r="E161" s="100" t="s">
        <v>3205</v>
      </c>
      <c r="F161" s="100">
        <v>48</v>
      </c>
      <c r="G161" s="95"/>
      <c r="H161" s="100">
        <v>174144</v>
      </c>
      <c r="I161" s="151" t="s">
        <v>906</v>
      </c>
      <c r="J161" s="175"/>
      <c r="K161" s="172"/>
      <c r="L161" s="37" t="s">
        <v>585</v>
      </c>
      <c r="M161" s="37" t="s">
        <v>2984</v>
      </c>
    </row>
    <row r="162" spans="1:13" x14ac:dyDescent="0.2">
      <c r="A162" s="115">
        <v>44977</v>
      </c>
      <c r="B162" s="104"/>
      <c r="C162" s="100" t="s">
        <v>502</v>
      </c>
      <c r="D162" s="92"/>
      <c r="E162" s="100" t="s">
        <v>3375</v>
      </c>
      <c r="F162" s="100">
        <v>5</v>
      </c>
      <c r="G162" s="100">
        <v>3800</v>
      </c>
      <c r="H162" s="100">
        <v>19000</v>
      </c>
      <c r="I162" s="151" t="s">
        <v>906</v>
      </c>
      <c r="J162" s="151"/>
      <c r="K162" s="173"/>
      <c r="L162" s="37"/>
      <c r="M162" s="37"/>
    </row>
    <row r="163" spans="1:13" x14ac:dyDescent="0.2">
      <c r="A163" s="115"/>
      <c r="B163" s="104"/>
      <c r="C163" s="100"/>
      <c r="D163" s="92"/>
      <c r="E163" s="100"/>
      <c r="F163" s="100"/>
      <c r="G163" s="100"/>
      <c r="H163" s="100"/>
      <c r="I163" s="151"/>
      <c r="J163" s="151"/>
      <c r="K163" s="173"/>
      <c r="L163" s="37"/>
      <c r="M163" s="37"/>
    </row>
    <row r="164" spans="1:13" ht="17" x14ac:dyDescent="0.2">
      <c r="A164" s="115">
        <v>44977</v>
      </c>
      <c r="B164" s="104">
        <v>20</v>
      </c>
      <c r="C164" s="100" t="s">
        <v>2967</v>
      </c>
      <c r="D164" s="92">
        <v>100000</v>
      </c>
      <c r="E164" s="170" t="s">
        <v>3309</v>
      </c>
      <c r="F164" s="100" t="s">
        <v>2969</v>
      </c>
      <c r="G164" s="100">
        <v>4000</v>
      </c>
      <c r="H164" s="100">
        <v>99978</v>
      </c>
      <c r="I164" s="151" t="s">
        <v>906</v>
      </c>
      <c r="J164" s="175"/>
      <c r="K164" s="172"/>
      <c r="L164" s="37" t="s">
        <v>585</v>
      </c>
      <c r="M164" s="37" t="s">
        <v>2984</v>
      </c>
    </row>
    <row r="165" spans="1:13" x14ac:dyDescent="0.2">
      <c r="A165" s="115">
        <v>44977</v>
      </c>
      <c r="B165" s="104"/>
      <c r="C165" s="100" t="s">
        <v>2968</v>
      </c>
      <c r="D165" s="92">
        <v>100000</v>
      </c>
      <c r="E165" s="100" t="s">
        <v>2970</v>
      </c>
      <c r="F165" s="100">
        <v>1</v>
      </c>
      <c r="G165" s="100">
        <v>19990</v>
      </c>
      <c r="H165" s="100">
        <v>19990</v>
      </c>
      <c r="I165" s="151" t="s">
        <v>906</v>
      </c>
      <c r="J165" s="151"/>
      <c r="K165" s="173"/>
      <c r="L165" s="37" t="s">
        <v>585</v>
      </c>
      <c r="M165" s="37" t="s">
        <v>2984</v>
      </c>
    </row>
    <row r="166" spans="1:13" ht="17" x14ac:dyDescent="0.2">
      <c r="A166" s="115">
        <v>44977</v>
      </c>
      <c r="B166" s="104"/>
      <c r="C166" s="100" t="s">
        <v>2968</v>
      </c>
      <c r="D166" s="92"/>
      <c r="E166" s="95" t="s">
        <v>2971</v>
      </c>
      <c r="F166" s="100">
        <v>415</v>
      </c>
      <c r="G166" s="100">
        <v>60</v>
      </c>
      <c r="H166" s="100">
        <v>24900</v>
      </c>
      <c r="I166" s="151" t="s">
        <v>906</v>
      </c>
      <c r="J166" s="151"/>
      <c r="K166" s="173"/>
      <c r="L166" s="37"/>
      <c r="M166" s="37" t="s">
        <v>2984</v>
      </c>
    </row>
    <row r="167" spans="1:13" ht="17" x14ac:dyDescent="0.2">
      <c r="A167" s="115"/>
      <c r="B167" s="104"/>
      <c r="C167" s="100" t="s">
        <v>2968</v>
      </c>
      <c r="D167" s="92"/>
      <c r="E167" s="95" t="s">
        <v>3267</v>
      </c>
      <c r="F167" s="100">
        <v>1</v>
      </c>
      <c r="G167" s="100">
        <v>47731</v>
      </c>
      <c r="H167" s="100">
        <v>47731</v>
      </c>
      <c r="I167" s="151" t="s">
        <v>906</v>
      </c>
      <c r="J167" s="151"/>
      <c r="K167" s="173"/>
      <c r="L167" s="37"/>
      <c r="M167" s="37" t="s">
        <v>2984</v>
      </c>
    </row>
    <row r="168" spans="1:13" x14ac:dyDescent="0.2">
      <c r="A168" s="115">
        <v>44977</v>
      </c>
      <c r="B168" s="104"/>
      <c r="C168" s="100"/>
      <c r="D168" s="92"/>
      <c r="E168" s="100"/>
      <c r="F168" s="100"/>
      <c r="G168" s="100"/>
      <c r="H168" s="100">
        <v>192599</v>
      </c>
      <c r="I168" s="151"/>
      <c r="J168" s="151"/>
      <c r="K168" s="173"/>
      <c r="L168" s="37"/>
      <c r="M168" s="37"/>
    </row>
    <row r="169" spans="1:13" ht="17" x14ac:dyDescent="0.2">
      <c r="A169" s="136">
        <v>44980</v>
      </c>
      <c r="B169" s="104">
        <v>21</v>
      </c>
      <c r="C169" s="100" t="s">
        <v>503</v>
      </c>
      <c r="D169" s="92">
        <v>700000</v>
      </c>
      <c r="E169" s="95" t="s">
        <v>3301</v>
      </c>
      <c r="F169" s="100">
        <v>1</v>
      </c>
      <c r="G169" s="100">
        <v>504195</v>
      </c>
      <c r="H169" s="100">
        <v>504195</v>
      </c>
      <c r="I169" s="151" t="s">
        <v>906</v>
      </c>
      <c r="J169" s="183">
        <f>H171-D169</f>
        <v>55345</v>
      </c>
      <c r="K169" s="173"/>
      <c r="L169" s="37"/>
      <c r="M169" s="152" t="s">
        <v>2984</v>
      </c>
    </row>
    <row r="170" spans="1:13" ht="17" x14ac:dyDescent="0.2">
      <c r="A170" s="136"/>
      <c r="B170" s="104"/>
      <c r="C170" s="100" t="s">
        <v>503</v>
      </c>
      <c r="D170" s="92"/>
      <c r="E170" s="95" t="s">
        <v>3312</v>
      </c>
      <c r="F170" s="100"/>
      <c r="G170" s="100">
        <v>251150</v>
      </c>
      <c r="H170" s="100">
        <v>251150</v>
      </c>
      <c r="I170" s="151" t="s">
        <v>906</v>
      </c>
      <c r="J170" s="151"/>
      <c r="K170" s="173"/>
      <c r="L170" s="37"/>
      <c r="M170" s="152" t="s">
        <v>2984</v>
      </c>
    </row>
    <row r="171" spans="1:13" x14ac:dyDescent="0.2">
      <c r="A171" s="115">
        <v>44977</v>
      </c>
      <c r="B171" s="104"/>
      <c r="C171" s="100"/>
      <c r="D171" s="92"/>
      <c r="E171" s="100"/>
      <c r="F171" s="100"/>
      <c r="G171" s="100"/>
      <c r="H171" s="100">
        <f>SUM(H169:H170)</f>
        <v>755345</v>
      </c>
      <c r="I171" s="151"/>
      <c r="J171" s="151"/>
      <c r="K171" s="173"/>
      <c r="L171" s="37"/>
      <c r="M171" s="37"/>
    </row>
    <row r="172" spans="1:13" ht="17" x14ac:dyDescent="0.2">
      <c r="A172" s="115">
        <v>44977</v>
      </c>
      <c r="B172" s="104">
        <v>22</v>
      </c>
      <c r="C172" s="100" t="s">
        <v>504</v>
      </c>
      <c r="D172" s="92">
        <v>480000</v>
      </c>
      <c r="E172" s="178" t="s">
        <v>3198</v>
      </c>
      <c r="F172" s="100">
        <v>10</v>
      </c>
      <c r="G172" s="191">
        <v>10600</v>
      </c>
      <c r="H172" s="100">
        <f>F172*G172</f>
        <v>106000</v>
      </c>
      <c r="I172" s="151" t="s">
        <v>906</v>
      </c>
      <c r="J172" s="151"/>
      <c r="K172" s="173"/>
      <c r="L172" s="37"/>
      <c r="M172" s="37"/>
    </row>
    <row r="173" spans="1:13" ht="34" x14ac:dyDescent="0.2">
      <c r="A173" s="115"/>
      <c r="B173" s="104"/>
      <c r="C173" s="100" t="s">
        <v>504</v>
      </c>
      <c r="D173" s="92"/>
      <c r="E173" s="95" t="s">
        <v>3185</v>
      </c>
      <c r="F173" s="100">
        <v>10</v>
      </c>
      <c r="G173" s="95">
        <v>6300</v>
      </c>
      <c r="H173" s="100">
        <f t="shared" ref="H173:H237" si="5">F173*G173</f>
        <v>63000</v>
      </c>
      <c r="I173" s="151" t="s">
        <v>906</v>
      </c>
      <c r="J173" s="151"/>
      <c r="K173" s="173"/>
      <c r="L173" s="37"/>
      <c r="M173" s="37"/>
    </row>
    <row r="174" spans="1:13" ht="17" x14ac:dyDescent="0.2">
      <c r="A174" s="115">
        <v>44977</v>
      </c>
      <c r="B174" s="104"/>
      <c r="C174" s="100" t="s">
        <v>504</v>
      </c>
      <c r="D174" s="92"/>
      <c r="E174" s="95" t="s">
        <v>2570</v>
      </c>
      <c r="F174" s="100">
        <v>5</v>
      </c>
      <c r="G174" s="100">
        <v>5300</v>
      </c>
      <c r="H174" s="100">
        <f t="shared" si="5"/>
        <v>26500</v>
      </c>
      <c r="I174" s="151" t="s">
        <v>906</v>
      </c>
      <c r="J174" s="151"/>
      <c r="K174" s="173"/>
      <c r="L174" s="37"/>
      <c r="M174" s="37"/>
    </row>
    <row r="175" spans="1:13" ht="17" x14ac:dyDescent="0.2">
      <c r="A175" s="115">
        <v>44977</v>
      </c>
      <c r="B175" s="104"/>
      <c r="C175" s="100" t="s">
        <v>504</v>
      </c>
      <c r="D175" s="92"/>
      <c r="E175" s="174" t="s">
        <v>2571</v>
      </c>
      <c r="F175" s="100">
        <v>24</v>
      </c>
      <c r="G175" s="100">
        <v>5500</v>
      </c>
      <c r="H175" s="100">
        <f t="shared" si="5"/>
        <v>132000</v>
      </c>
      <c r="I175" s="151" t="s">
        <v>906</v>
      </c>
      <c r="J175" s="151"/>
      <c r="K175" s="173"/>
      <c r="L175" s="37"/>
      <c r="M175" s="37"/>
    </row>
    <row r="176" spans="1:13" x14ac:dyDescent="0.2">
      <c r="A176" s="115">
        <v>44977</v>
      </c>
      <c r="B176" s="104"/>
      <c r="C176" s="100" t="s">
        <v>504</v>
      </c>
      <c r="D176" s="92"/>
      <c r="E176" s="100" t="s">
        <v>465</v>
      </c>
      <c r="F176" s="100">
        <v>1</v>
      </c>
      <c r="G176" s="100">
        <v>37500</v>
      </c>
      <c r="H176" s="100">
        <f t="shared" si="5"/>
        <v>37500</v>
      </c>
      <c r="I176" s="151" t="s">
        <v>906</v>
      </c>
      <c r="J176" s="151"/>
      <c r="K176" s="173"/>
      <c r="L176" s="37"/>
      <c r="M176" s="37"/>
    </row>
    <row r="177" spans="1:13" x14ac:dyDescent="0.2">
      <c r="A177" s="115">
        <v>44977</v>
      </c>
      <c r="B177" s="104"/>
      <c r="C177" s="100" t="s">
        <v>504</v>
      </c>
      <c r="D177" s="92"/>
      <c r="E177" s="100" t="s">
        <v>3166</v>
      </c>
      <c r="F177" s="100">
        <v>1</v>
      </c>
      <c r="G177" s="95">
        <v>16000</v>
      </c>
      <c r="H177" s="100">
        <f t="shared" si="5"/>
        <v>16000</v>
      </c>
      <c r="I177" s="151" t="s">
        <v>906</v>
      </c>
      <c r="J177" s="151"/>
      <c r="K177" s="173"/>
      <c r="L177" s="37"/>
      <c r="M177" s="37"/>
    </row>
    <row r="178" spans="1:13" ht="17" x14ac:dyDescent="0.2">
      <c r="A178" s="115">
        <v>44977</v>
      </c>
      <c r="B178" s="104"/>
      <c r="C178" s="100" t="s">
        <v>504</v>
      </c>
      <c r="D178" s="92"/>
      <c r="E178" s="95" t="s">
        <v>3453</v>
      </c>
      <c r="F178" s="100">
        <v>1</v>
      </c>
      <c r="G178" s="100">
        <v>19000</v>
      </c>
      <c r="H178" s="100">
        <f t="shared" si="5"/>
        <v>19000</v>
      </c>
      <c r="I178" s="151" t="s">
        <v>906</v>
      </c>
      <c r="J178" s="151"/>
      <c r="K178" s="173"/>
      <c r="L178" s="37"/>
      <c r="M178" s="37"/>
    </row>
    <row r="179" spans="1:13" ht="17" x14ac:dyDescent="0.2">
      <c r="A179" s="115"/>
      <c r="B179" s="104"/>
      <c r="C179" s="100" t="s">
        <v>504</v>
      </c>
      <c r="D179" s="92"/>
      <c r="E179" s="95" t="s">
        <v>2576</v>
      </c>
      <c r="F179" s="100">
        <v>1</v>
      </c>
      <c r="G179" s="177">
        <v>15000</v>
      </c>
      <c r="H179" s="100">
        <f t="shared" si="5"/>
        <v>15000</v>
      </c>
      <c r="I179" s="151" t="s">
        <v>906</v>
      </c>
      <c r="J179" s="151"/>
      <c r="K179" s="173"/>
      <c r="L179" s="37"/>
      <c r="M179" s="37"/>
    </row>
    <row r="180" spans="1:13" ht="34" x14ac:dyDescent="0.2">
      <c r="A180" s="115"/>
      <c r="B180" s="104"/>
      <c r="C180" s="100" t="s">
        <v>504</v>
      </c>
      <c r="D180" s="92"/>
      <c r="E180" s="95" t="s">
        <v>3192</v>
      </c>
      <c r="F180" s="100">
        <v>3</v>
      </c>
      <c r="G180" s="100">
        <v>12000</v>
      </c>
      <c r="H180" s="100">
        <f t="shared" si="5"/>
        <v>36000</v>
      </c>
      <c r="I180" s="151" t="s">
        <v>906</v>
      </c>
      <c r="J180" s="151"/>
      <c r="K180" s="173"/>
      <c r="L180" s="37"/>
      <c r="M180" s="37"/>
    </row>
    <row r="181" spans="1:13" ht="17" x14ac:dyDescent="0.2">
      <c r="A181" s="115"/>
      <c r="B181" s="104"/>
      <c r="C181" s="100" t="s">
        <v>504</v>
      </c>
      <c r="D181" s="92"/>
      <c r="E181" s="95" t="s">
        <v>3170</v>
      </c>
      <c r="F181" s="100">
        <v>1</v>
      </c>
      <c r="G181" s="100">
        <v>19000</v>
      </c>
      <c r="H181" s="100">
        <f t="shared" si="5"/>
        <v>19000</v>
      </c>
      <c r="I181" s="151" t="s">
        <v>906</v>
      </c>
      <c r="J181" s="151"/>
      <c r="K181" s="173"/>
      <c r="L181" s="37"/>
      <c r="M181" s="37"/>
    </row>
    <row r="182" spans="1:13" ht="17" x14ac:dyDescent="0.2">
      <c r="A182" s="115"/>
      <c r="B182" s="104"/>
      <c r="C182" s="100" t="s">
        <v>504</v>
      </c>
      <c r="D182" s="92"/>
      <c r="E182" s="95" t="s">
        <v>3173</v>
      </c>
      <c r="F182" s="100">
        <v>1</v>
      </c>
      <c r="G182" s="100">
        <v>4250</v>
      </c>
      <c r="H182" s="100">
        <f t="shared" si="5"/>
        <v>4250</v>
      </c>
      <c r="I182" s="151" t="s">
        <v>906</v>
      </c>
      <c r="J182" s="151"/>
      <c r="K182" s="173"/>
      <c r="L182" s="37"/>
      <c r="M182" s="37"/>
    </row>
    <row r="183" spans="1:13" ht="17" x14ac:dyDescent="0.2">
      <c r="A183" s="115"/>
      <c r="B183" s="104"/>
      <c r="C183" s="100" t="s">
        <v>504</v>
      </c>
      <c r="D183" s="92"/>
      <c r="E183" s="95" t="s">
        <v>577</v>
      </c>
      <c r="F183" s="100">
        <v>1</v>
      </c>
      <c r="G183" s="100">
        <v>6600</v>
      </c>
      <c r="H183" s="100">
        <f t="shared" si="5"/>
        <v>6600</v>
      </c>
      <c r="I183" s="151" t="s">
        <v>906</v>
      </c>
      <c r="J183" s="151"/>
      <c r="K183" s="173"/>
      <c r="L183" s="37"/>
      <c r="M183" s="37"/>
    </row>
    <row r="184" spans="1:13" x14ac:dyDescent="0.2">
      <c r="A184" s="115">
        <v>44977</v>
      </c>
      <c r="B184" s="104"/>
      <c r="C184" s="100"/>
      <c r="D184" s="92"/>
      <c r="E184" s="100"/>
      <c r="F184" s="100"/>
      <c r="G184" s="100"/>
      <c r="H184" s="100">
        <f>SUM(H172:H183)</f>
        <v>480850</v>
      </c>
      <c r="I184" s="151"/>
      <c r="J184" s="151"/>
      <c r="K184" s="173"/>
      <c r="L184" s="37"/>
      <c r="M184" s="37"/>
    </row>
    <row r="185" spans="1:13" ht="17" x14ac:dyDescent="0.2">
      <c r="A185" s="115">
        <v>44977</v>
      </c>
      <c r="B185" s="104">
        <v>23</v>
      </c>
      <c r="C185" s="100" t="s">
        <v>505</v>
      </c>
      <c r="D185" s="92">
        <v>520000</v>
      </c>
      <c r="E185" s="170" t="s">
        <v>2978</v>
      </c>
      <c r="F185" s="100">
        <v>50</v>
      </c>
      <c r="G185" s="95">
        <v>5200</v>
      </c>
      <c r="H185" s="100">
        <f t="shared" si="5"/>
        <v>260000</v>
      </c>
      <c r="I185" s="151" t="s">
        <v>906</v>
      </c>
      <c r="J185" s="151"/>
      <c r="K185" s="172"/>
      <c r="L185" s="37" t="s">
        <v>585</v>
      </c>
      <c r="M185" s="37"/>
    </row>
    <row r="186" spans="1:13" ht="17" x14ac:dyDescent="0.2">
      <c r="A186" s="115">
        <v>44977</v>
      </c>
      <c r="B186" s="104"/>
      <c r="C186" s="100" t="s">
        <v>505</v>
      </c>
      <c r="D186" s="92"/>
      <c r="E186" s="207" t="s">
        <v>3198</v>
      </c>
      <c r="F186" s="100">
        <v>1</v>
      </c>
      <c r="G186" s="191">
        <v>10600</v>
      </c>
      <c r="H186" s="100">
        <f t="shared" si="5"/>
        <v>10600</v>
      </c>
      <c r="I186" s="151" t="s">
        <v>906</v>
      </c>
      <c r="J186" s="151"/>
      <c r="K186" s="172"/>
      <c r="L186" s="37"/>
      <c r="M186" s="37"/>
    </row>
    <row r="187" spans="1:13" ht="34" x14ac:dyDescent="0.2">
      <c r="A187" s="115">
        <v>44977</v>
      </c>
      <c r="B187" s="104"/>
      <c r="C187" s="100" t="s">
        <v>505</v>
      </c>
      <c r="D187" s="92"/>
      <c r="E187" s="208" t="s">
        <v>3185</v>
      </c>
      <c r="F187" s="100">
        <v>4</v>
      </c>
      <c r="G187" s="100">
        <v>6300</v>
      </c>
      <c r="H187" s="100">
        <f t="shared" si="5"/>
        <v>25200</v>
      </c>
      <c r="I187" s="151" t="s">
        <v>906</v>
      </c>
      <c r="J187" s="151"/>
      <c r="K187" s="173"/>
      <c r="L187" s="37" t="s">
        <v>585</v>
      </c>
      <c r="M187" s="37"/>
    </row>
    <row r="188" spans="1:13" x14ac:dyDescent="0.2">
      <c r="A188" s="115">
        <v>44977</v>
      </c>
      <c r="B188" s="104"/>
      <c r="C188" s="100" t="s">
        <v>505</v>
      </c>
      <c r="D188" s="92"/>
      <c r="E188" s="101" t="s">
        <v>2571</v>
      </c>
      <c r="F188" s="100">
        <v>1</v>
      </c>
      <c r="G188" s="100">
        <v>5500</v>
      </c>
      <c r="H188" s="100">
        <f t="shared" si="5"/>
        <v>5500</v>
      </c>
      <c r="I188" s="151" t="s">
        <v>906</v>
      </c>
      <c r="J188" s="151"/>
      <c r="K188" s="173"/>
      <c r="L188" s="37" t="s">
        <v>585</v>
      </c>
      <c r="M188" s="37"/>
    </row>
    <row r="189" spans="1:13" x14ac:dyDescent="0.2">
      <c r="A189" s="115">
        <v>44977</v>
      </c>
      <c r="B189" s="104"/>
      <c r="C189" s="100" t="s">
        <v>505</v>
      </c>
      <c r="D189" s="92"/>
      <c r="E189" s="101" t="s">
        <v>2570</v>
      </c>
      <c r="F189" s="100">
        <v>2</v>
      </c>
      <c r="G189" s="100">
        <v>5300</v>
      </c>
      <c r="H189" s="100">
        <f t="shared" si="5"/>
        <v>10600</v>
      </c>
      <c r="I189" s="151" t="s">
        <v>906</v>
      </c>
      <c r="J189" s="151"/>
      <c r="K189" s="173"/>
      <c r="L189" s="37" t="s">
        <v>585</v>
      </c>
      <c r="M189" s="37"/>
    </row>
    <row r="190" spans="1:13" x14ac:dyDescent="0.2">
      <c r="A190" s="115">
        <v>44977</v>
      </c>
      <c r="B190" s="104"/>
      <c r="C190" s="100" t="s">
        <v>505</v>
      </c>
      <c r="D190" s="92"/>
      <c r="E190" s="101" t="s">
        <v>2573</v>
      </c>
      <c r="F190" s="100">
        <v>7</v>
      </c>
      <c r="G190" s="100">
        <v>5700</v>
      </c>
      <c r="H190" s="100">
        <f t="shared" si="5"/>
        <v>39900</v>
      </c>
      <c r="I190" s="37" t="s">
        <v>906</v>
      </c>
      <c r="J190" s="151"/>
      <c r="K190" s="173"/>
      <c r="L190" s="37" t="s">
        <v>585</v>
      </c>
      <c r="M190" s="37" t="s">
        <v>2984</v>
      </c>
    </row>
    <row r="191" spans="1:13" ht="34" x14ac:dyDescent="0.2">
      <c r="A191" s="115">
        <v>44977</v>
      </c>
      <c r="B191" s="104"/>
      <c r="C191" s="100" t="s">
        <v>505</v>
      </c>
      <c r="D191" s="92"/>
      <c r="E191" s="208" t="s">
        <v>3264</v>
      </c>
      <c r="F191" s="100">
        <v>2</v>
      </c>
      <c r="G191" s="100"/>
      <c r="H191" s="100">
        <v>23520</v>
      </c>
      <c r="I191" s="37" t="s">
        <v>906</v>
      </c>
      <c r="J191" s="151"/>
      <c r="K191" s="173"/>
      <c r="L191" s="37" t="s">
        <v>585</v>
      </c>
      <c r="M191" s="37" t="s">
        <v>2984</v>
      </c>
    </row>
    <row r="192" spans="1:13" x14ac:dyDescent="0.2">
      <c r="A192" s="115">
        <v>44977</v>
      </c>
      <c r="B192" s="104"/>
      <c r="C192" s="100" t="s">
        <v>505</v>
      </c>
      <c r="D192" s="92"/>
      <c r="E192" s="101" t="s">
        <v>2569</v>
      </c>
      <c r="F192" s="100">
        <v>2</v>
      </c>
      <c r="G192" s="95">
        <v>4500</v>
      </c>
      <c r="H192" s="100">
        <f t="shared" si="5"/>
        <v>9000</v>
      </c>
      <c r="I192" s="37" t="s">
        <v>906</v>
      </c>
      <c r="J192" s="151"/>
      <c r="K192" s="173"/>
      <c r="L192" s="37" t="s">
        <v>585</v>
      </c>
      <c r="M192" s="37"/>
    </row>
    <row r="193" spans="1:13" ht="17" x14ac:dyDescent="0.2">
      <c r="A193" s="115">
        <v>44977</v>
      </c>
      <c r="B193" s="104"/>
      <c r="C193" s="100" t="s">
        <v>505</v>
      </c>
      <c r="D193" s="92"/>
      <c r="E193" s="208" t="s">
        <v>2979</v>
      </c>
      <c r="F193" s="100">
        <v>3</v>
      </c>
      <c r="G193" s="95">
        <v>4500</v>
      </c>
      <c r="H193" s="100">
        <f t="shared" si="5"/>
        <v>13500</v>
      </c>
      <c r="I193" s="37" t="s">
        <v>906</v>
      </c>
      <c r="J193" s="151"/>
      <c r="K193" s="173"/>
      <c r="L193" s="37" t="s">
        <v>585</v>
      </c>
      <c r="M193" s="37"/>
    </row>
    <row r="194" spans="1:13" x14ac:dyDescent="0.2">
      <c r="A194" s="115">
        <v>44977</v>
      </c>
      <c r="B194" s="104"/>
      <c r="C194" s="100" t="s">
        <v>505</v>
      </c>
      <c r="D194" s="92"/>
      <c r="E194" s="101" t="s">
        <v>2419</v>
      </c>
      <c r="F194" s="100">
        <v>3</v>
      </c>
      <c r="G194" s="100">
        <v>6600</v>
      </c>
      <c r="H194" s="100">
        <f t="shared" si="5"/>
        <v>19800</v>
      </c>
      <c r="I194" s="37" t="s">
        <v>906</v>
      </c>
      <c r="J194" s="151"/>
      <c r="K194" s="173"/>
      <c r="L194" s="37" t="s">
        <v>585</v>
      </c>
      <c r="M194" s="37"/>
    </row>
    <row r="195" spans="1:13" ht="17" x14ac:dyDescent="0.2">
      <c r="A195" s="115">
        <v>44977</v>
      </c>
      <c r="B195" s="104"/>
      <c r="C195" s="100" t="s">
        <v>505</v>
      </c>
      <c r="D195" s="92"/>
      <c r="E195" s="208" t="s">
        <v>3265</v>
      </c>
      <c r="F195" s="100">
        <v>2</v>
      </c>
      <c r="G195" s="100"/>
      <c r="H195" s="100">
        <v>31360</v>
      </c>
      <c r="I195" s="37" t="s">
        <v>906</v>
      </c>
      <c r="J195" s="151"/>
      <c r="K195" s="173"/>
      <c r="L195" s="37"/>
      <c r="M195" s="37" t="s">
        <v>2984</v>
      </c>
    </row>
    <row r="196" spans="1:13" ht="17" x14ac:dyDescent="0.2">
      <c r="A196" s="115"/>
      <c r="B196" s="104"/>
      <c r="C196" s="100" t="s">
        <v>505</v>
      </c>
      <c r="D196" s="92"/>
      <c r="E196" s="208" t="s">
        <v>3267</v>
      </c>
      <c r="F196" s="100">
        <v>1</v>
      </c>
      <c r="G196" s="100">
        <v>21240</v>
      </c>
      <c r="H196" s="100">
        <v>21240</v>
      </c>
      <c r="I196" s="37" t="s">
        <v>906</v>
      </c>
      <c r="J196" s="151"/>
      <c r="K196" s="173"/>
      <c r="L196" s="37"/>
      <c r="M196" s="37" t="s">
        <v>2984</v>
      </c>
    </row>
    <row r="197" spans="1:13" ht="17" x14ac:dyDescent="0.2">
      <c r="A197" s="115"/>
      <c r="B197" s="104"/>
      <c r="C197" s="100" t="s">
        <v>505</v>
      </c>
      <c r="D197" s="92"/>
      <c r="E197" s="208" t="s">
        <v>3266</v>
      </c>
      <c r="F197" s="100" t="s">
        <v>3268</v>
      </c>
      <c r="G197" s="100">
        <v>35600</v>
      </c>
      <c r="H197" s="100">
        <v>35600</v>
      </c>
      <c r="I197" s="37" t="s">
        <v>906</v>
      </c>
      <c r="J197" s="151"/>
      <c r="K197" s="173"/>
      <c r="L197" s="37"/>
      <c r="M197" s="37" t="s">
        <v>2984</v>
      </c>
    </row>
    <row r="198" spans="1:13" ht="17" x14ac:dyDescent="0.2">
      <c r="A198" s="115">
        <v>44977</v>
      </c>
      <c r="B198" s="104"/>
      <c r="C198" s="100" t="s">
        <v>505</v>
      </c>
      <c r="D198" s="92"/>
      <c r="E198" s="208" t="s">
        <v>2983</v>
      </c>
      <c r="F198" s="100">
        <v>2</v>
      </c>
      <c r="G198" s="100">
        <v>6500</v>
      </c>
      <c r="H198" s="100">
        <f t="shared" si="5"/>
        <v>13000</v>
      </c>
      <c r="I198" s="37" t="s">
        <v>906</v>
      </c>
      <c r="J198" s="151"/>
      <c r="K198" s="173"/>
      <c r="L198" s="37"/>
      <c r="M198" s="37" t="s">
        <v>2984</v>
      </c>
    </row>
    <row r="199" spans="1:13" x14ac:dyDescent="0.2">
      <c r="A199" s="115">
        <v>44977</v>
      </c>
      <c r="B199" s="104"/>
      <c r="C199" s="100"/>
      <c r="D199" s="92"/>
      <c r="E199" s="100"/>
      <c r="F199" s="100"/>
      <c r="G199" s="100"/>
      <c r="H199" s="100">
        <f>SUM(H185:H198)</f>
        <v>518820</v>
      </c>
      <c r="I199" s="151"/>
      <c r="J199" s="151"/>
      <c r="K199" s="173"/>
      <c r="L199" s="37"/>
      <c r="M199" s="37"/>
    </row>
    <row r="200" spans="1:13" x14ac:dyDescent="0.2">
      <c r="A200" s="115">
        <v>44979</v>
      </c>
      <c r="B200" s="104">
        <v>24</v>
      </c>
      <c r="C200" s="100" t="s">
        <v>3441</v>
      </c>
      <c r="D200" s="92">
        <v>60000</v>
      </c>
      <c r="E200" s="100" t="s">
        <v>465</v>
      </c>
      <c r="F200" s="100">
        <v>2</v>
      </c>
      <c r="G200" s="95">
        <v>37500</v>
      </c>
      <c r="H200" s="100">
        <f t="shared" si="5"/>
        <v>75000</v>
      </c>
      <c r="I200" s="151" t="s">
        <v>906</v>
      </c>
      <c r="J200" s="151"/>
      <c r="K200" s="173"/>
      <c r="L200" s="37" t="s">
        <v>585</v>
      </c>
      <c r="M200" s="37"/>
    </row>
    <row r="201" spans="1:13" ht="17" x14ac:dyDescent="0.2">
      <c r="A201" s="115">
        <v>44977</v>
      </c>
      <c r="B201" s="104"/>
      <c r="C201" s="100" t="s">
        <v>1590</v>
      </c>
      <c r="D201" s="92">
        <v>9000</v>
      </c>
      <c r="E201" s="170" t="s">
        <v>2978</v>
      </c>
      <c r="F201" s="100">
        <v>3</v>
      </c>
      <c r="G201" s="100">
        <v>5200</v>
      </c>
      <c r="H201" s="100">
        <f t="shared" si="5"/>
        <v>15600</v>
      </c>
      <c r="I201" s="151" t="s">
        <v>906</v>
      </c>
      <c r="J201" s="151"/>
      <c r="K201" s="173"/>
      <c r="L201" s="37"/>
      <c r="M201" s="37"/>
    </row>
    <row r="202" spans="1:13" x14ac:dyDescent="0.2">
      <c r="A202" s="115">
        <v>44977</v>
      </c>
      <c r="B202" s="104"/>
      <c r="C202" s="100"/>
      <c r="D202" s="92"/>
      <c r="E202" s="100"/>
      <c r="F202" s="100"/>
      <c r="G202" s="100"/>
      <c r="H202" s="100">
        <f t="shared" si="5"/>
        <v>0</v>
      </c>
      <c r="I202" s="151"/>
      <c r="J202" s="151"/>
      <c r="K202" s="173"/>
      <c r="L202" s="37"/>
      <c r="M202" s="37"/>
    </row>
    <row r="203" spans="1:13" x14ac:dyDescent="0.2">
      <c r="A203" s="115">
        <v>44977</v>
      </c>
      <c r="B203" s="104">
        <v>25</v>
      </c>
      <c r="C203" s="100" t="s">
        <v>506</v>
      </c>
      <c r="D203" s="92">
        <v>500000</v>
      </c>
      <c r="E203" s="2" t="s">
        <v>3195</v>
      </c>
      <c r="F203" s="100">
        <v>4</v>
      </c>
      <c r="G203" s="95">
        <v>3500</v>
      </c>
      <c r="H203" s="100">
        <f t="shared" si="5"/>
        <v>14000</v>
      </c>
      <c r="I203" s="151" t="s">
        <v>906</v>
      </c>
      <c r="J203" s="151"/>
      <c r="K203" s="173"/>
      <c r="L203" s="37" t="s">
        <v>585</v>
      </c>
      <c r="M203" s="37"/>
    </row>
    <row r="204" spans="1:13" x14ac:dyDescent="0.2">
      <c r="A204" s="115">
        <v>44977</v>
      </c>
      <c r="B204" s="104"/>
      <c r="C204" s="100" t="s">
        <v>506</v>
      </c>
      <c r="D204" s="92"/>
      <c r="E204" s="2" t="s">
        <v>3165</v>
      </c>
      <c r="F204" s="100">
        <v>2</v>
      </c>
      <c r="G204" s="95">
        <v>8200</v>
      </c>
      <c r="H204" s="100">
        <f t="shared" si="5"/>
        <v>16400</v>
      </c>
      <c r="I204" s="151" t="s">
        <v>906</v>
      </c>
      <c r="J204" s="151"/>
      <c r="K204" s="173"/>
      <c r="L204" s="37"/>
      <c r="M204" s="37"/>
    </row>
    <row r="205" spans="1:13" ht="34" x14ac:dyDescent="0.2">
      <c r="A205" s="115"/>
      <c r="B205" s="104"/>
      <c r="C205" s="100" t="s">
        <v>506</v>
      </c>
      <c r="D205" s="92"/>
      <c r="E205" s="95" t="s">
        <v>3191</v>
      </c>
      <c r="F205" s="100">
        <v>2</v>
      </c>
      <c r="G205" s="95">
        <v>8400</v>
      </c>
      <c r="H205" s="100">
        <f t="shared" si="5"/>
        <v>16800</v>
      </c>
      <c r="I205" s="151" t="s">
        <v>906</v>
      </c>
      <c r="J205" s="151"/>
      <c r="K205" s="173"/>
      <c r="L205" s="37"/>
      <c r="M205" s="37"/>
    </row>
    <row r="206" spans="1:13" ht="34" x14ac:dyDescent="0.2">
      <c r="A206" s="115">
        <v>44977</v>
      </c>
      <c r="B206" s="104"/>
      <c r="C206" s="100" t="s">
        <v>506</v>
      </c>
      <c r="D206" s="92"/>
      <c r="E206" s="95" t="s">
        <v>3192</v>
      </c>
      <c r="F206" s="100">
        <v>2</v>
      </c>
      <c r="G206" s="100">
        <v>12000</v>
      </c>
      <c r="H206" s="100">
        <f t="shared" si="5"/>
        <v>24000</v>
      </c>
      <c r="I206" s="151" t="s">
        <v>906</v>
      </c>
      <c r="J206" s="151"/>
      <c r="K206" s="173"/>
      <c r="L206" s="37" t="s">
        <v>906</v>
      </c>
      <c r="M206" s="37"/>
    </row>
    <row r="207" spans="1:13" ht="17" x14ac:dyDescent="0.2">
      <c r="A207" s="115">
        <v>44977</v>
      </c>
      <c r="B207" s="104"/>
      <c r="C207" s="100" t="s">
        <v>506</v>
      </c>
      <c r="D207" s="92"/>
      <c r="E207" s="95" t="s">
        <v>2978</v>
      </c>
      <c r="F207" s="100">
        <v>25</v>
      </c>
      <c r="G207" s="100">
        <v>5200</v>
      </c>
      <c r="H207" s="100">
        <f t="shared" si="5"/>
        <v>130000</v>
      </c>
      <c r="I207" s="151" t="s">
        <v>906</v>
      </c>
      <c r="J207" s="151"/>
      <c r="K207" s="173"/>
      <c r="L207" s="37" t="s">
        <v>906</v>
      </c>
      <c r="M207" s="37"/>
    </row>
    <row r="208" spans="1:13" ht="17" x14ac:dyDescent="0.2">
      <c r="A208" s="115"/>
      <c r="B208" s="104"/>
      <c r="C208" s="100" t="s">
        <v>506</v>
      </c>
      <c r="D208" s="92"/>
      <c r="E208" s="178" t="s">
        <v>3198</v>
      </c>
      <c r="F208" s="100">
        <v>2</v>
      </c>
      <c r="G208" s="191">
        <v>10600</v>
      </c>
      <c r="H208" s="100">
        <f t="shared" si="5"/>
        <v>21200</v>
      </c>
      <c r="I208" s="151" t="s">
        <v>906</v>
      </c>
      <c r="J208" s="151"/>
      <c r="K208" s="173"/>
      <c r="L208" s="37"/>
      <c r="M208" s="37"/>
    </row>
    <row r="209" spans="1:13" ht="34" x14ac:dyDescent="0.2">
      <c r="A209" s="115"/>
      <c r="B209" s="104"/>
      <c r="C209" s="100" t="s">
        <v>506</v>
      </c>
      <c r="D209" s="92"/>
      <c r="E209" s="95" t="s">
        <v>3185</v>
      </c>
      <c r="F209" s="100">
        <v>10</v>
      </c>
      <c r="G209" s="100">
        <v>6300</v>
      </c>
      <c r="H209" s="100">
        <f t="shared" si="5"/>
        <v>63000</v>
      </c>
      <c r="I209" s="151" t="s">
        <v>906</v>
      </c>
      <c r="J209" s="151"/>
      <c r="K209" s="173"/>
      <c r="L209" s="37"/>
      <c r="M209" s="37"/>
    </row>
    <row r="210" spans="1:13" ht="17" x14ac:dyDescent="0.2">
      <c r="A210" s="115"/>
      <c r="B210" s="104"/>
      <c r="C210" s="100" t="s">
        <v>506</v>
      </c>
      <c r="D210" s="92"/>
      <c r="E210" s="95" t="s">
        <v>3184</v>
      </c>
      <c r="F210" s="100">
        <v>1</v>
      </c>
      <c r="G210" s="100">
        <v>7500</v>
      </c>
      <c r="H210" s="100">
        <f t="shared" si="5"/>
        <v>7500</v>
      </c>
      <c r="I210" s="151" t="s">
        <v>906</v>
      </c>
      <c r="J210" s="151"/>
      <c r="K210" s="173"/>
      <c r="L210" s="37"/>
      <c r="M210" s="37"/>
    </row>
    <row r="211" spans="1:13" x14ac:dyDescent="0.2">
      <c r="A211" s="115">
        <v>44977</v>
      </c>
      <c r="B211" s="104"/>
      <c r="C211" s="100" t="s">
        <v>506</v>
      </c>
      <c r="D211" s="92"/>
      <c r="E211" s="100" t="s">
        <v>2569</v>
      </c>
      <c r="F211" s="100">
        <v>3</v>
      </c>
      <c r="G211" s="95">
        <v>4500</v>
      </c>
      <c r="H211" s="100">
        <f t="shared" si="5"/>
        <v>13500</v>
      </c>
      <c r="I211" s="151" t="s">
        <v>906</v>
      </c>
      <c r="J211" s="151"/>
      <c r="K211" s="173"/>
      <c r="L211" s="37" t="s">
        <v>906</v>
      </c>
      <c r="M211" s="37"/>
    </row>
    <row r="212" spans="1:13" x14ac:dyDescent="0.2">
      <c r="A212" s="115">
        <v>44977</v>
      </c>
      <c r="B212" s="104"/>
      <c r="C212" s="100" t="s">
        <v>506</v>
      </c>
      <c r="D212" s="92"/>
      <c r="E212" s="100" t="s">
        <v>2979</v>
      </c>
      <c r="F212" s="100">
        <v>3</v>
      </c>
      <c r="G212" s="95">
        <v>4500</v>
      </c>
      <c r="H212" s="100">
        <f t="shared" si="5"/>
        <v>13500</v>
      </c>
      <c r="I212" s="151" t="s">
        <v>906</v>
      </c>
      <c r="J212" s="151"/>
      <c r="K212" s="173"/>
      <c r="L212" s="37"/>
      <c r="M212" s="37"/>
    </row>
    <row r="213" spans="1:13" x14ac:dyDescent="0.2">
      <c r="A213" s="115"/>
      <c r="B213" s="104"/>
      <c r="C213" s="100" t="s">
        <v>506</v>
      </c>
      <c r="D213" s="92"/>
      <c r="E213" s="100" t="s">
        <v>2570</v>
      </c>
      <c r="F213" s="100">
        <v>6</v>
      </c>
      <c r="G213" s="100">
        <v>5300</v>
      </c>
      <c r="H213" s="100">
        <f t="shared" si="5"/>
        <v>31800</v>
      </c>
      <c r="I213" s="151" t="s">
        <v>906</v>
      </c>
      <c r="J213" s="151"/>
      <c r="K213" s="173"/>
      <c r="L213" s="37"/>
      <c r="M213" s="37"/>
    </row>
    <row r="214" spans="1:13" x14ac:dyDescent="0.2">
      <c r="A214" s="115">
        <v>44977</v>
      </c>
      <c r="B214" s="104"/>
      <c r="C214" s="100" t="s">
        <v>506</v>
      </c>
      <c r="D214" s="92"/>
      <c r="E214" s="100" t="s">
        <v>2571</v>
      </c>
      <c r="F214" s="100">
        <v>3</v>
      </c>
      <c r="G214" s="100">
        <v>5500</v>
      </c>
      <c r="H214" s="100">
        <f t="shared" si="5"/>
        <v>16500</v>
      </c>
      <c r="I214" s="151" t="s">
        <v>906</v>
      </c>
      <c r="J214" s="151"/>
      <c r="K214" s="173"/>
      <c r="L214" s="37" t="s">
        <v>906</v>
      </c>
      <c r="M214" s="37"/>
    </row>
    <row r="215" spans="1:13" x14ac:dyDescent="0.2">
      <c r="A215" s="115">
        <v>44977</v>
      </c>
      <c r="B215" s="104"/>
      <c r="C215" s="100" t="s">
        <v>506</v>
      </c>
      <c r="D215" s="92"/>
      <c r="E215" s="100" t="s">
        <v>577</v>
      </c>
      <c r="F215" s="100">
        <v>2</v>
      </c>
      <c r="G215" s="100">
        <v>6600</v>
      </c>
      <c r="H215" s="100">
        <f t="shared" si="5"/>
        <v>13200</v>
      </c>
      <c r="I215" s="151" t="s">
        <v>906</v>
      </c>
      <c r="J215" s="151"/>
      <c r="K215" s="173"/>
      <c r="L215" s="37" t="s">
        <v>906</v>
      </c>
      <c r="M215" s="37"/>
    </row>
    <row r="216" spans="1:13" ht="17" x14ac:dyDescent="0.2">
      <c r="A216" s="115"/>
      <c r="B216" s="104"/>
      <c r="C216" s="100" t="s">
        <v>506</v>
      </c>
      <c r="D216" s="92"/>
      <c r="E216" s="95" t="s">
        <v>3173</v>
      </c>
      <c r="F216" s="100">
        <v>4</v>
      </c>
      <c r="G216" s="100">
        <v>4250</v>
      </c>
      <c r="H216" s="100">
        <f t="shared" si="5"/>
        <v>17000</v>
      </c>
      <c r="I216" s="151" t="s">
        <v>906</v>
      </c>
      <c r="J216" s="151"/>
      <c r="K216" s="173"/>
      <c r="L216" s="37"/>
      <c r="M216" s="37"/>
    </row>
    <row r="217" spans="1:13" x14ac:dyDescent="0.2">
      <c r="A217" s="115"/>
      <c r="B217" s="104"/>
      <c r="C217" s="100" t="s">
        <v>506</v>
      </c>
      <c r="D217" s="92"/>
      <c r="E217" s="100" t="s">
        <v>3186</v>
      </c>
      <c r="F217" s="100">
        <v>1</v>
      </c>
      <c r="G217" s="95">
        <v>50000</v>
      </c>
      <c r="H217" s="100">
        <f t="shared" si="5"/>
        <v>50000</v>
      </c>
      <c r="I217" s="151" t="s">
        <v>906</v>
      </c>
      <c r="J217" s="151"/>
      <c r="K217" s="173"/>
      <c r="L217" s="37"/>
      <c r="M217" s="37"/>
    </row>
    <row r="218" spans="1:13" x14ac:dyDescent="0.2">
      <c r="A218" s="115"/>
      <c r="B218" s="104"/>
      <c r="C218" s="100" t="s">
        <v>506</v>
      </c>
      <c r="D218" s="92"/>
      <c r="E218" s="100" t="s">
        <v>3166</v>
      </c>
      <c r="F218" s="100">
        <v>2</v>
      </c>
      <c r="G218" s="95">
        <v>16000</v>
      </c>
      <c r="H218" s="100">
        <f t="shared" si="5"/>
        <v>32000</v>
      </c>
      <c r="I218" s="151" t="s">
        <v>906</v>
      </c>
      <c r="J218" s="151"/>
      <c r="K218" s="173"/>
      <c r="L218" s="37"/>
      <c r="M218" s="37"/>
    </row>
    <row r="219" spans="1:13" ht="17" x14ac:dyDescent="0.2">
      <c r="A219" s="115"/>
      <c r="B219" s="104"/>
      <c r="C219" s="100" t="s">
        <v>506</v>
      </c>
      <c r="D219" s="92"/>
      <c r="E219" s="95" t="s">
        <v>3453</v>
      </c>
      <c r="F219" s="100">
        <v>1</v>
      </c>
      <c r="G219" s="95">
        <v>19000</v>
      </c>
      <c r="H219" s="100">
        <f t="shared" si="5"/>
        <v>19000</v>
      </c>
      <c r="I219" s="151" t="s">
        <v>906</v>
      </c>
      <c r="J219" s="151"/>
      <c r="K219" s="173"/>
      <c r="L219" s="37"/>
      <c r="M219" s="37"/>
    </row>
    <row r="220" spans="1:13" x14ac:dyDescent="0.2">
      <c r="A220" s="115">
        <v>44977</v>
      </c>
      <c r="B220" s="104"/>
      <c r="C220" s="100"/>
      <c r="D220" s="92"/>
      <c r="E220" s="100"/>
      <c r="F220" s="100"/>
      <c r="G220" s="100"/>
      <c r="H220" s="100">
        <f t="shared" si="5"/>
        <v>0</v>
      </c>
      <c r="I220" s="151"/>
      <c r="J220" s="151"/>
      <c r="K220" s="173"/>
      <c r="L220" s="37"/>
      <c r="M220" s="37"/>
    </row>
    <row r="221" spans="1:13" x14ac:dyDescent="0.2">
      <c r="A221" s="115">
        <v>44977</v>
      </c>
      <c r="B221" s="104">
        <v>26</v>
      </c>
      <c r="C221" s="100" t="s">
        <v>507</v>
      </c>
      <c r="D221" s="92">
        <v>100000</v>
      </c>
      <c r="E221" s="92" t="s">
        <v>3425</v>
      </c>
      <c r="F221" s="100">
        <v>1</v>
      </c>
      <c r="G221" s="100">
        <v>10000</v>
      </c>
      <c r="H221" s="100">
        <f t="shared" si="5"/>
        <v>10000</v>
      </c>
      <c r="I221" s="151" t="s">
        <v>906</v>
      </c>
      <c r="J221" s="175"/>
      <c r="K221" s="173"/>
      <c r="L221" s="37" t="s">
        <v>1649</v>
      </c>
      <c r="M221" s="37"/>
    </row>
    <row r="222" spans="1:13" x14ac:dyDescent="0.2">
      <c r="A222" s="115">
        <v>44977</v>
      </c>
      <c r="B222" s="104"/>
      <c r="C222" s="100" t="s">
        <v>507</v>
      </c>
      <c r="D222" s="92"/>
      <c r="E222" s="92" t="s">
        <v>3426</v>
      </c>
      <c r="F222" s="100">
        <v>1</v>
      </c>
      <c r="G222" s="100">
        <v>10000</v>
      </c>
      <c r="H222" s="100">
        <f t="shared" si="5"/>
        <v>10000</v>
      </c>
      <c r="I222" s="151" t="s">
        <v>906</v>
      </c>
      <c r="J222" s="175"/>
      <c r="K222" s="173"/>
      <c r="L222" s="37"/>
      <c r="M222" s="37"/>
    </row>
    <row r="223" spans="1:13" x14ac:dyDescent="0.2">
      <c r="A223" s="115"/>
      <c r="B223" s="104"/>
      <c r="C223" s="100"/>
      <c r="D223" s="92"/>
      <c r="E223" s="92" t="s">
        <v>3411</v>
      </c>
      <c r="F223" s="100"/>
      <c r="G223" s="100"/>
      <c r="H223" s="100"/>
      <c r="I223" s="151" t="s">
        <v>906</v>
      </c>
      <c r="J223" s="175"/>
      <c r="K223" s="173"/>
      <c r="L223" s="37"/>
      <c r="M223" s="37"/>
    </row>
    <row r="224" spans="1:13" x14ac:dyDescent="0.2">
      <c r="A224" s="115">
        <v>44977</v>
      </c>
      <c r="B224" s="104"/>
      <c r="C224" s="100" t="s">
        <v>507</v>
      </c>
      <c r="D224" s="92"/>
      <c r="E224" s="92" t="s">
        <v>3427</v>
      </c>
      <c r="F224" s="100">
        <v>1</v>
      </c>
      <c r="G224" s="100">
        <v>10000</v>
      </c>
      <c r="H224" s="100">
        <f t="shared" si="5"/>
        <v>10000</v>
      </c>
      <c r="I224" s="151" t="s">
        <v>906</v>
      </c>
      <c r="J224" s="175"/>
      <c r="K224" s="173"/>
      <c r="L224" s="37"/>
      <c r="M224" s="37"/>
    </row>
    <row r="225" spans="1:13" x14ac:dyDescent="0.2">
      <c r="A225" s="115">
        <v>44977</v>
      </c>
      <c r="B225" s="104"/>
      <c r="C225" s="100" t="s">
        <v>507</v>
      </c>
      <c r="D225" s="92"/>
      <c r="E225" s="92" t="s">
        <v>3428</v>
      </c>
      <c r="F225" s="100">
        <v>1</v>
      </c>
      <c r="G225" s="100">
        <v>10000</v>
      </c>
      <c r="H225" s="100">
        <f t="shared" si="5"/>
        <v>10000</v>
      </c>
      <c r="I225" s="151" t="s">
        <v>906</v>
      </c>
      <c r="J225" s="151"/>
      <c r="K225" s="173"/>
      <c r="L225" s="37"/>
      <c r="M225" s="37"/>
    </row>
    <row r="226" spans="1:13" x14ac:dyDescent="0.2">
      <c r="A226" s="115"/>
      <c r="B226" s="104"/>
      <c r="C226" s="100" t="s">
        <v>507</v>
      </c>
      <c r="D226" s="92"/>
      <c r="E226" s="92" t="s">
        <v>3429</v>
      </c>
      <c r="F226" s="100">
        <v>1</v>
      </c>
      <c r="G226" s="100">
        <v>20000</v>
      </c>
      <c r="H226" s="100">
        <f t="shared" si="5"/>
        <v>20000</v>
      </c>
      <c r="I226" s="151" t="s">
        <v>906</v>
      </c>
      <c r="J226" s="151"/>
      <c r="K226" s="173"/>
      <c r="L226" s="37"/>
      <c r="M226" s="37"/>
    </row>
    <row r="227" spans="1:13" x14ac:dyDescent="0.2">
      <c r="A227" s="115"/>
      <c r="B227" s="104"/>
      <c r="C227" s="100" t="s">
        <v>507</v>
      </c>
      <c r="D227" s="92"/>
      <c r="E227" s="92" t="s">
        <v>3430</v>
      </c>
      <c r="F227" s="100">
        <v>1</v>
      </c>
      <c r="G227" s="100">
        <v>20000</v>
      </c>
      <c r="H227" s="100">
        <f t="shared" si="5"/>
        <v>20000</v>
      </c>
      <c r="I227" s="151" t="s">
        <v>906</v>
      </c>
      <c r="J227" s="151"/>
      <c r="K227" s="173"/>
      <c r="L227" s="37"/>
      <c r="M227" s="37"/>
    </row>
    <row r="228" spans="1:13" x14ac:dyDescent="0.2">
      <c r="A228" s="115"/>
      <c r="B228" s="104"/>
      <c r="C228" s="100" t="s">
        <v>507</v>
      </c>
      <c r="D228" s="92"/>
      <c r="E228" s="92" t="s">
        <v>3431</v>
      </c>
      <c r="F228" s="100">
        <v>1</v>
      </c>
      <c r="G228" s="100">
        <v>20000</v>
      </c>
      <c r="H228" s="100">
        <f t="shared" si="5"/>
        <v>20000</v>
      </c>
      <c r="I228" s="151" t="s">
        <v>906</v>
      </c>
      <c r="J228" s="151"/>
      <c r="K228" s="173"/>
      <c r="L228" s="37"/>
      <c r="M228" s="37"/>
    </row>
    <row r="229" spans="1:13" x14ac:dyDescent="0.2">
      <c r="A229" s="115"/>
      <c r="B229" s="104"/>
      <c r="C229" s="100"/>
      <c r="D229" s="92"/>
      <c r="E229" s="100"/>
      <c r="F229" s="100"/>
      <c r="G229" s="100"/>
      <c r="H229" s="100"/>
      <c r="I229" s="151"/>
      <c r="J229" s="151"/>
      <c r="K229" s="173"/>
      <c r="L229" s="37"/>
      <c r="M229" s="37"/>
    </row>
    <row r="230" spans="1:13" ht="17" x14ac:dyDescent="0.2">
      <c r="A230" s="115">
        <v>44977</v>
      </c>
      <c r="B230" s="104">
        <v>27</v>
      </c>
      <c r="C230" s="100" t="s">
        <v>508</v>
      </c>
      <c r="D230" s="92">
        <v>150000</v>
      </c>
      <c r="E230" s="170" t="s">
        <v>2978</v>
      </c>
      <c r="F230" s="100">
        <v>15</v>
      </c>
      <c r="G230" s="95">
        <v>5200</v>
      </c>
      <c r="H230" s="100">
        <f t="shared" si="5"/>
        <v>78000</v>
      </c>
      <c r="I230" s="151" t="s">
        <v>906</v>
      </c>
      <c r="J230" s="175"/>
      <c r="K230" s="179"/>
      <c r="L230" s="37" t="s">
        <v>585</v>
      </c>
      <c r="M230" s="37"/>
    </row>
    <row r="231" spans="1:13" x14ac:dyDescent="0.2">
      <c r="A231" s="115">
        <v>44977</v>
      </c>
      <c r="B231" s="104"/>
      <c r="C231" s="100" t="s">
        <v>508</v>
      </c>
      <c r="D231" s="92"/>
      <c r="E231" s="100" t="s">
        <v>2285</v>
      </c>
      <c r="F231" s="100">
        <v>1</v>
      </c>
      <c r="G231" s="95">
        <v>43000</v>
      </c>
      <c r="H231" s="100">
        <f t="shared" si="5"/>
        <v>43000</v>
      </c>
      <c r="I231" s="151" t="s">
        <v>906</v>
      </c>
      <c r="J231" s="175"/>
      <c r="K231" s="179"/>
      <c r="L231" s="37"/>
      <c r="M231" s="37"/>
    </row>
    <row r="232" spans="1:13" ht="17" x14ac:dyDescent="0.2">
      <c r="A232" s="115"/>
      <c r="B232" s="104"/>
      <c r="C232" s="100" t="s">
        <v>508</v>
      </c>
      <c r="D232" s="92"/>
      <c r="E232" s="95" t="s">
        <v>3453</v>
      </c>
      <c r="F232" s="100">
        <v>1</v>
      </c>
      <c r="G232" s="95">
        <v>19000</v>
      </c>
      <c r="H232" s="100">
        <f t="shared" si="5"/>
        <v>19000</v>
      </c>
      <c r="I232" s="151" t="s">
        <v>906</v>
      </c>
      <c r="J232" s="175"/>
      <c r="K232" s="179"/>
      <c r="L232" s="37"/>
      <c r="M232" s="37"/>
    </row>
    <row r="233" spans="1:13" x14ac:dyDescent="0.2">
      <c r="A233" s="115"/>
      <c r="B233" s="104"/>
      <c r="C233" s="100" t="s">
        <v>508</v>
      </c>
      <c r="D233" s="92"/>
      <c r="E233" s="100" t="s">
        <v>2569</v>
      </c>
      <c r="F233" s="100">
        <v>2</v>
      </c>
      <c r="G233" s="95">
        <v>4500</v>
      </c>
      <c r="H233" s="100">
        <f t="shared" si="5"/>
        <v>9000</v>
      </c>
      <c r="I233" s="151" t="s">
        <v>906</v>
      </c>
      <c r="J233" s="175"/>
      <c r="K233" s="179"/>
      <c r="L233" s="37"/>
      <c r="M233" s="37"/>
    </row>
    <row r="234" spans="1:13" x14ac:dyDescent="0.2">
      <c r="A234" s="115">
        <v>44977</v>
      </c>
      <c r="B234" s="104"/>
      <c r="C234" s="100"/>
      <c r="D234" s="92"/>
      <c r="E234" s="100"/>
      <c r="F234" s="100"/>
      <c r="G234" s="100"/>
      <c r="H234" s="100">
        <f>SUM(H230:H233)</f>
        <v>149000</v>
      </c>
      <c r="I234" s="151"/>
      <c r="J234" s="151"/>
      <c r="K234" s="173"/>
      <c r="L234" s="37"/>
      <c r="M234" s="37"/>
    </row>
    <row r="235" spans="1:13" x14ac:dyDescent="0.2">
      <c r="A235" s="115">
        <v>44977</v>
      </c>
      <c r="B235" s="104">
        <v>28</v>
      </c>
      <c r="C235" s="100" t="s">
        <v>509</v>
      </c>
      <c r="D235" s="92">
        <v>200000</v>
      </c>
      <c r="E235" s="100" t="s">
        <v>2581</v>
      </c>
      <c r="F235" s="100">
        <v>1</v>
      </c>
      <c r="G235" s="100">
        <v>80000</v>
      </c>
      <c r="H235" s="100">
        <f t="shared" si="5"/>
        <v>80000</v>
      </c>
      <c r="I235" s="151" t="s">
        <v>906</v>
      </c>
      <c r="J235" s="175"/>
      <c r="K235" s="172">
        <f>D235-H239</f>
        <v>-8800</v>
      </c>
      <c r="L235" s="37" t="s">
        <v>585</v>
      </c>
      <c r="M235" s="37" t="s">
        <v>2984</v>
      </c>
    </row>
    <row r="236" spans="1:13" ht="17" x14ac:dyDescent="0.2">
      <c r="A236" s="115">
        <v>44977</v>
      </c>
      <c r="B236" s="104"/>
      <c r="C236" s="100" t="s">
        <v>509</v>
      </c>
      <c r="D236" s="92"/>
      <c r="E236" s="95" t="s">
        <v>3200</v>
      </c>
      <c r="F236" s="100">
        <v>1</v>
      </c>
      <c r="G236" s="100">
        <v>18300</v>
      </c>
      <c r="H236" s="100">
        <f t="shared" si="5"/>
        <v>18300</v>
      </c>
      <c r="I236" s="151" t="s">
        <v>906</v>
      </c>
      <c r="J236" s="151"/>
      <c r="K236" s="173"/>
      <c r="L236" s="37" t="s">
        <v>585</v>
      </c>
      <c r="M236" s="37"/>
    </row>
    <row r="237" spans="1:13" x14ac:dyDescent="0.2">
      <c r="A237" s="115">
        <v>44977</v>
      </c>
      <c r="B237" s="104"/>
      <c r="C237" s="100" t="s">
        <v>509</v>
      </c>
      <c r="D237" s="92"/>
      <c r="E237" s="100" t="s">
        <v>3189</v>
      </c>
      <c r="F237" s="100">
        <v>150</v>
      </c>
      <c r="G237" s="95">
        <v>570</v>
      </c>
      <c r="H237" s="100">
        <f t="shared" si="5"/>
        <v>85500</v>
      </c>
      <c r="I237" s="151" t="s">
        <v>906</v>
      </c>
      <c r="J237" s="151"/>
      <c r="K237" s="173"/>
      <c r="L237" s="37" t="s">
        <v>585</v>
      </c>
      <c r="M237" s="37" t="s">
        <v>2984</v>
      </c>
    </row>
    <row r="238" spans="1:13" ht="17" x14ac:dyDescent="0.2">
      <c r="A238" s="115">
        <v>44977</v>
      </c>
      <c r="B238" s="104"/>
      <c r="C238" s="100" t="s">
        <v>509</v>
      </c>
      <c r="D238" s="92"/>
      <c r="E238" s="174" t="s">
        <v>3476</v>
      </c>
      <c r="F238" s="100">
        <v>1</v>
      </c>
      <c r="G238" s="177">
        <v>25000</v>
      </c>
      <c r="H238" s="100">
        <f t="shared" ref="H238:H249" si="6">F238*G238</f>
        <v>25000</v>
      </c>
      <c r="I238" s="151" t="s">
        <v>906</v>
      </c>
      <c r="J238" s="151"/>
      <c r="K238" s="173"/>
      <c r="L238" s="37"/>
      <c r="M238" s="37"/>
    </row>
    <row r="239" spans="1:13" x14ac:dyDescent="0.2">
      <c r="A239" s="115">
        <v>44977</v>
      </c>
      <c r="B239" s="104"/>
      <c r="C239" s="100"/>
      <c r="D239" s="92"/>
      <c r="E239" s="100"/>
      <c r="F239" s="100"/>
      <c r="G239" s="100"/>
      <c r="H239" s="100">
        <f>SUM(H235:H238)</f>
        <v>208800</v>
      </c>
      <c r="I239" s="151"/>
      <c r="J239" s="151"/>
      <c r="K239" s="173"/>
      <c r="L239" s="37"/>
      <c r="M239" s="37"/>
    </row>
    <row r="240" spans="1:13" ht="17" x14ac:dyDescent="0.2">
      <c r="A240" s="115">
        <v>44977</v>
      </c>
      <c r="B240" s="104">
        <v>29</v>
      </c>
      <c r="C240" s="100" t="s">
        <v>510</v>
      </c>
      <c r="D240" s="92">
        <v>300000</v>
      </c>
      <c r="E240" s="170" t="s">
        <v>577</v>
      </c>
      <c r="F240" s="100">
        <v>1</v>
      </c>
      <c r="G240" s="100">
        <v>6600</v>
      </c>
      <c r="H240" s="100">
        <f t="shared" si="6"/>
        <v>6600</v>
      </c>
      <c r="I240" s="151" t="s">
        <v>906</v>
      </c>
      <c r="J240" s="175"/>
      <c r="K240" s="173"/>
      <c r="L240" s="37" t="s">
        <v>585</v>
      </c>
      <c r="M240" s="37"/>
    </row>
    <row r="241" spans="1:13" x14ac:dyDescent="0.2">
      <c r="A241" s="115">
        <v>44977</v>
      </c>
      <c r="B241" s="104"/>
      <c r="C241" s="100" t="s">
        <v>510</v>
      </c>
      <c r="D241" s="92"/>
      <c r="E241" s="100" t="s">
        <v>2569</v>
      </c>
      <c r="F241" s="100">
        <v>2</v>
      </c>
      <c r="G241" s="95">
        <v>4500</v>
      </c>
      <c r="H241" s="100">
        <f t="shared" si="6"/>
        <v>9000</v>
      </c>
      <c r="I241" s="151" t="s">
        <v>906</v>
      </c>
      <c r="J241" s="151"/>
      <c r="K241" s="173"/>
      <c r="L241" s="37" t="s">
        <v>585</v>
      </c>
      <c r="M241" s="37"/>
    </row>
    <row r="242" spans="1:13" ht="17" x14ac:dyDescent="0.2">
      <c r="A242" s="115">
        <v>44977</v>
      </c>
      <c r="B242" s="104"/>
      <c r="C242" s="100" t="s">
        <v>510</v>
      </c>
      <c r="D242" s="92"/>
      <c r="E242" s="170" t="s">
        <v>2978</v>
      </c>
      <c r="F242" s="100">
        <v>33</v>
      </c>
      <c r="G242" s="95">
        <v>5200</v>
      </c>
      <c r="H242" s="100">
        <f t="shared" si="6"/>
        <v>171600</v>
      </c>
      <c r="I242" s="151" t="s">
        <v>906</v>
      </c>
      <c r="J242" s="151"/>
      <c r="K242" s="173"/>
      <c r="L242" s="37" t="s">
        <v>585</v>
      </c>
      <c r="M242" s="37"/>
    </row>
    <row r="243" spans="1:13" x14ac:dyDescent="0.2">
      <c r="A243" s="115">
        <v>44977</v>
      </c>
      <c r="B243" s="104"/>
      <c r="C243" s="100" t="s">
        <v>510</v>
      </c>
      <c r="D243" s="92"/>
      <c r="E243" s="100" t="s">
        <v>2571</v>
      </c>
      <c r="F243" s="100">
        <v>6</v>
      </c>
      <c r="G243" s="100">
        <v>5500</v>
      </c>
      <c r="H243" s="100">
        <f t="shared" si="6"/>
        <v>33000</v>
      </c>
      <c r="I243" s="151" t="s">
        <v>906</v>
      </c>
      <c r="J243" s="151"/>
      <c r="K243" s="173"/>
      <c r="L243" s="37" t="s">
        <v>585</v>
      </c>
      <c r="M243" s="37"/>
    </row>
    <row r="244" spans="1:13" x14ac:dyDescent="0.2">
      <c r="A244" s="115">
        <v>44977</v>
      </c>
      <c r="B244" s="104"/>
      <c r="C244" s="100" t="s">
        <v>510</v>
      </c>
      <c r="D244" s="92"/>
      <c r="E244" s="100" t="s">
        <v>2570</v>
      </c>
      <c r="F244" s="100">
        <v>11</v>
      </c>
      <c r="G244" s="100">
        <v>5300</v>
      </c>
      <c r="H244" s="100">
        <f t="shared" si="6"/>
        <v>58300</v>
      </c>
      <c r="I244" s="151" t="s">
        <v>906</v>
      </c>
      <c r="J244" s="151"/>
      <c r="K244" s="173"/>
      <c r="L244" s="37"/>
      <c r="M244" s="37"/>
    </row>
    <row r="245" spans="1:13" ht="17" x14ac:dyDescent="0.2">
      <c r="A245" s="115">
        <v>44977</v>
      </c>
      <c r="B245" s="104"/>
      <c r="C245" s="100" t="s">
        <v>510</v>
      </c>
      <c r="D245" s="92"/>
      <c r="E245" s="95" t="s">
        <v>3199</v>
      </c>
      <c r="F245" s="100">
        <v>1</v>
      </c>
      <c r="G245" s="177">
        <v>2400</v>
      </c>
      <c r="H245" s="100">
        <f t="shared" si="6"/>
        <v>2400</v>
      </c>
      <c r="I245" s="151" t="s">
        <v>906</v>
      </c>
      <c r="J245" s="151"/>
      <c r="K245" s="173"/>
      <c r="L245" s="37"/>
      <c r="M245" s="37"/>
    </row>
    <row r="246" spans="1:13" x14ac:dyDescent="0.2">
      <c r="A246" s="115">
        <v>44977</v>
      </c>
      <c r="B246" s="104"/>
      <c r="C246" s="100" t="s">
        <v>510</v>
      </c>
      <c r="D246" s="92"/>
      <c r="E246" s="100" t="s">
        <v>2979</v>
      </c>
      <c r="F246" s="100">
        <v>1</v>
      </c>
      <c r="G246" s="95">
        <v>4500</v>
      </c>
      <c r="H246" s="100">
        <f t="shared" si="6"/>
        <v>4500</v>
      </c>
      <c r="I246" s="151" t="s">
        <v>906</v>
      </c>
      <c r="J246" s="151"/>
      <c r="K246" s="173"/>
      <c r="L246" s="37"/>
      <c r="M246" s="37"/>
    </row>
    <row r="247" spans="1:13" x14ac:dyDescent="0.2">
      <c r="A247" s="115"/>
      <c r="B247" s="104"/>
      <c r="C247" s="100"/>
      <c r="D247" s="92"/>
      <c r="E247" s="100" t="s">
        <v>3190</v>
      </c>
      <c r="F247" s="100">
        <v>1</v>
      </c>
      <c r="G247" s="100"/>
      <c r="H247" s="100">
        <f>SUM(H240:H246)</f>
        <v>285400</v>
      </c>
      <c r="I247" s="151"/>
      <c r="J247" s="151"/>
      <c r="K247" s="173"/>
      <c r="L247" s="37"/>
      <c r="M247" s="37"/>
    </row>
    <row r="248" spans="1:13" x14ac:dyDescent="0.2">
      <c r="A248" s="115">
        <v>44977</v>
      </c>
      <c r="B248" s="104"/>
      <c r="C248" s="100"/>
      <c r="D248" s="92"/>
      <c r="E248" s="100"/>
      <c r="F248" s="100"/>
      <c r="G248" s="100"/>
      <c r="H248" s="100">
        <f t="shared" si="6"/>
        <v>0</v>
      </c>
      <c r="I248" s="151"/>
      <c r="J248" s="151"/>
      <c r="K248" s="173"/>
      <c r="L248" s="37"/>
      <c r="M248" s="37"/>
    </row>
    <row r="249" spans="1:13" ht="51" x14ac:dyDescent="0.2">
      <c r="A249" s="115">
        <v>44977</v>
      </c>
      <c r="B249" s="104">
        <v>30</v>
      </c>
      <c r="C249" s="100" t="s">
        <v>511</v>
      </c>
      <c r="D249" s="92">
        <v>375000</v>
      </c>
      <c r="E249" s="95" t="s">
        <v>3207</v>
      </c>
      <c r="F249" s="100">
        <v>1</v>
      </c>
      <c r="G249" s="100">
        <v>375000</v>
      </c>
      <c r="H249" s="100">
        <f t="shared" si="6"/>
        <v>375000</v>
      </c>
      <c r="I249" s="151" t="s">
        <v>906</v>
      </c>
      <c r="J249" s="175"/>
      <c r="K249" s="173"/>
      <c r="L249" s="37" t="s">
        <v>585</v>
      </c>
      <c r="M249" s="37" t="s">
        <v>2984</v>
      </c>
    </row>
    <row r="250" spans="1:13" x14ac:dyDescent="0.2">
      <c r="A250" s="115"/>
      <c r="B250" s="104"/>
      <c r="C250" s="100"/>
      <c r="D250" s="92"/>
      <c r="E250" s="100"/>
      <c r="F250" s="100"/>
      <c r="G250" s="100"/>
      <c r="H250" s="100"/>
      <c r="I250" s="151"/>
      <c r="J250" s="151"/>
      <c r="K250" s="173"/>
      <c r="L250" s="37"/>
      <c r="M250" s="37"/>
    </row>
    <row r="251" spans="1:13" ht="34" x14ac:dyDescent="0.2">
      <c r="A251" s="115">
        <v>44977</v>
      </c>
      <c r="B251" s="104">
        <v>31</v>
      </c>
      <c r="C251" s="101" t="s">
        <v>463</v>
      </c>
      <c r="D251" s="92">
        <v>600000</v>
      </c>
      <c r="E251" s="95" t="s">
        <v>3185</v>
      </c>
      <c r="F251" s="100">
        <v>2</v>
      </c>
      <c r="G251" s="95">
        <v>6300</v>
      </c>
      <c r="H251" s="100">
        <f>F251*G251</f>
        <v>12600</v>
      </c>
      <c r="I251" s="151" t="s">
        <v>906</v>
      </c>
      <c r="J251" s="151"/>
      <c r="K251" s="173">
        <f>D251-H258</f>
        <v>86250</v>
      </c>
      <c r="L251" s="37" t="s">
        <v>585</v>
      </c>
      <c r="M251" s="37"/>
    </row>
    <row r="252" spans="1:13" x14ac:dyDescent="0.2">
      <c r="A252" s="115">
        <v>44977</v>
      </c>
      <c r="B252" s="104"/>
      <c r="C252" s="101" t="s">
        <v>463</v>
      </c>
      <c r="D252" s="92"/>
      <c r="E252" s="100" t="s">
        <v>465</v>
      </c>
      <c r="F252" s="100">
        <v>8</v>
      </c>
      <c r="G252" s="95">
        <v>37500</v>
      </c>
      <c r="H252" s="100">
        <f t="shared" ref="H252:H263" si="7">F252*G252</f>
        <v>300000</v>
      </c>
      <c r="I252" s="151" t="s">
        <v>906</v>
      </c>
      <c r="J252" s="151"/>
      <c r="K252" s="173"/>
      <c r="L252" s="37" t="s">
        <v>585</v>
      </c>
      <c r="M252" s="37"/>
    </row>
    <row r="253" spans="1:13" ht="17" x14ac:dyDescent="0.2">
      <c r="A253" s="115">
        <v>44977</v>
      </c>
      <c r="B253" s="104"/>
      <c r="C253" s="101" t="s">
        <v>463</v>
      </c>
      <c r="D253" s="92"/>
      <c r="E253" s="95" t="s">
        <v>3175</v>
      </c>
      <c r="F253" s="100">
        <v>1</v>
      </c>
      <c r="G253" s="100">
        <v>48000</v>
      </c>
      <c r="H253" s="100">
        <f t="shared" si="7"/>
        <v>48000</v>
      </c>
      <c r="I253" s="151" t="s">
        <v>906</v>
      </c>
      <c r="J253" s="151"/>
      <c r="K253" s="173"/>
      <c r="L253" s="37" t="s">
        <v>585</v>
      </c>
      <c r="M253" s="37" t="s">
        <v>2984</v>
      </c>
    </row>
    <row r="254" spans="1:13" x14ac:dyDescent="0.2">
      <c r="A254" s="115">
        <v>44977</v>
      </c>
      <c r="B254" s="104"/>
      <c r="C254" s="101" t="s">
        <v>463</v>
      </c>
      <c r="D254" s="92"/>
      <c r="E254" s="100" t="s">
        <v>2569</v>
      </c>
      <c r="F254" s="100">
        <v>2</v>
      </c>
      <c r="G254" s="95">
        <v>4500</v>
      </c>
      <c r="H254" s="100">
        <f t="shared" si="7"/>
        <v>9000</v>
      </c>
      <c r="I254" s="151" t="s">
        <v>906</v>
      </c>
      <c r="J254" s="151"/>
      <c r="K254" s="173"/>
      <c r="L254" s="37" t="s">
        <v>585</v>
      </c>
      <c r="M254" s="37"/>
    </row>
    <row r="255" spans="1:13" x14ac:dyDescent="0.2">
      <c r="A255" s="115">
        <v>44977</v>
      </c>
      <c r="B255" s="104"/>
      <c r="C255" s="101" t="s">
        <v>463</v>
      </c>
      <c r="D255" s="92"/>
      <c r="E255" s="100" t="s">
        <v>3176</v>
      </c>
      <c r="F255" s="100">
        <v>1</v>
      </c>
      <c r="G255" s="100">
        <v>750</v>
      </c>
      <c r="H255" s="100">
        <f t="shared" si="7"/>
        <v>750</v>
      </c>
      <c r="I255" s="151" t="s">
        <v>906</v>
      </c>
      <c r="J255" s="151"/>
      <c r="K255" s="173"/>
      <c r="L255" s="37" t="s">
        <v>585</v>
      </c>
      <c r="M255" s="37"/>
    </row>
    <row r="256" spans="1:13" ht="17" x14ac:dyDescent="0.2">
      <c r="A256" s="115">
        <v>44977</v>
      </c>
      <c r="B256" s="104"/>
      <c r="C256" s="101" t="s">
        <v>463</v>
      </c>
      <c r="D256" s="92"/>
      <c r="E256" s="170" t="s">
        <v>2978</v>
      </c>
      <c r="F256" s="100">
        <v>19</v>
      </c>
      <c r="G256" s="95">
        <v>5200</v>
      </c>
      <c r="H256" s="100">
        <f t="shared" si="7"/>
        <v>98800</v>
      </c>
      <c r="I256" s="151" t="s">
        <v>906</v>
      </c>
      <c r="J256" s="151"/>
      <c r="K256" s="173"/>
      <c r="L256" s="37" t="s">
        <v>585</v>
      </c>
      <c r="M256" s="37"/>
    </row>
    <row r="257" spans="1:13" x14ac:dyDescent="0.2">
      <c r="A257" s="115">
        <v>44977</v>
      </c>
      <c r="B257" s="104"/>
      <c r="C257" s="101" t="s">
        <v>463</v>
      </c>
      <c r="D257" s="92"/>
      <c r="E257" s="1" t="s">
        <v>3197</v>
      </c>
      <c r="F257" s="100">
        <v>2</v>
      </c>
      <c r="G257" s="100">
        <v>22300</v>
      </c>
      <c r="H257" s="100">
        <f t="shared" si="7"/>
        <v>44600</v>
      </c>
      <c r="I257" s="151" t="s">
        <v>906</v>
      </c>
      <c r="J257" s="151"/>
      <c r="K257" s="173"/>
      <c r="L257" s="37" t="s">
        <v>585</v>
      </c>
      <c r="M257" s="37"/>
    </row>
    <row r="258" spans="1:13" x14ac:dyDescent="0.2">
      <c r="A258" s="115">
        <v>44977</v>
      </c>
      <c r="B258" s="104"/>
      <c r="C258" s="100"/>
      <c r="D258" s="92"/>
      <c r="E258" s="100"/>
      <c r="F258" s="100"/>
      <c r="G258" s="100"/>
      <c r="H258" s="100">
        <f>SUM(H251:H257)</f>
        <v>513750</v>
      </c>
      <c r="I258" s="151"/>
      <c r="J258" s="151"/>
      <c r="K258" s="173"/>
      <c r="L258" s="37"/>
      <c r="M258" s="37"/>
    </row>
    <row r="259" spans="1:13" ht="17" x14ac:dyDescent="0.2">
      <c r="A259" s="115">
        <v>44977</v>
      </c>
      <c r="B259" s="104">
        <v>32</v>
      </c>
      <c r="C259" s="100" t="s">
        <v>512</v>
      </c>
      <c r="D259" s="92">
        <v>150000</v>
      </c>
      <c r="E259" s="170" t="s">
        <v>2978</v>
      </c>
      <c r="F259" s="100">
        <v>15</v>
      </c>
      <c r="G259" s="95">
        <v>5200</v>
      </c>
      <c r="H259" s="100">
        <f t="shared" si="7"/>
        <v>78000</v>
      </c>
      <c r="I259" s="151" t="s">
        <v>906</v>
      </c>
      <c r="J259" s="175"/>
      <c r="K259" s="172">
        <f>D259-H264</f>
        <v>-16200</v>
      </c>
      <c r="L259" s="37" t="s">
        <v>585</v>
      </c>
      <c r="M259" s="37"/>
    </row>
    <row r="260" spans="1:13" x14ac:dyDescent="0.2">
      <c r="A260" s="115">
        <v>44977</v>
      </c>
      <c r="B260" s="104"/>
      <c r="C260" s="100" t="s">
        <v>512</v>
      </c>
      <c r="D260" s="92"/>
      <c r="E260" s="100" t="s">
        <v>577</v>
      </c>
      <c r="F260" s="100">
        <v>1</v>
      </c>
      <c r="G260" s="100">
        <v>6600</v>
      </c>
      <c r="H260" s="100">
        <f t="shared" si="7"/>
        <v>6600</v>
      </c>
      <c r="I260" s="151" t="s">
        <v>906</v>
      </c>
      <c r="J260" s="151"/>
      <c r="K260" s="173"/>
      <c r="L260" s="37" t="s">
        <v>585</v>
      </c>
      <c r="M260" s="37"/>
    </row>
    <row r="261" spans="1:13" x14ac:dyDescent="0.2">
      <c r="A261" s="115">
        <v>44977</v>
      </c>
      <c r="B261" s="104"/>
      <c r="C261" s="100" t="s">
        <v>512</v>
      </c>
      <c r="D261" s="92"/>
      <c r="E261" s="100" t="s">
        <v>3208</v>
      </c>
      <c r="F261" s="100">
        <v>20</v>
      </c>
      <c r="G261" s="95">
        <v>3000</v>
      </c>
      <c r="H261" s="100">
        <f t="shared" si="7"/>
        <v>60000</v>
      </c>
      <c r="I261" s="151" t="s">
        <v>906</v>
      </c>
      <c r="J261" s="151"/>
      <c r="K261" s="173"/>
      <c r="L261" s="37"/>
      <c r="M261" s="37"/>
    </row>
    <row r="262" spans="1:13" x14ac:dyDescent="0.2">
      <c r="A262" s="115"/>
      <c r="B262" s="104"/>
      <c r="C262" s="100" t="s">
        <v>512</v>
      </c>
      <c r="D262" s="92"/>
      <c r="E262" s="100" t="s">
        <v>2571</v>
      </c>
      <c r="F262" s="100">
        <v>2</v>
      </c>
      <c r="G262" s="100">
        <v>5500</v>
      </c>
      <c r="H262" s="100">
        <f t="shared" si="7"/>
        <v>11000</v>
      </c>
      <c r="I262" s="151" t="s">
        <v>906</v>
      </c>
      <c r="J262" s="151"/>
      <c r="K262" s="173"/>
      <c r="L262" s="37"/>
      <c r="M262" s="37"/>
    </row>
    <row r="263" spans="1:13" x14ac:dyDescent="0.2">
      <c r="A263" s="115"/>
      <c r="B263" s="104"/>
      <c r="C263" s="100" t="s">
        <v>512</v>
      </c>
      <c r="D263" s="92"/>
      <c r="E263" s="100" t="s">
        <v>2570</v>
      </c>
      <c r="F263" s="100">
        <v>2</v>
      </c>
      <c r="G263" s="100">
        <v>5300</v>
      </c>
      <c r="H263" s="100">
        <f t="shared" si="7"/>
        <v>10600</v>
      </c>
      <c r="I263" s="151" t="s">
        <v>906</v>
      </c>
      <c r="J263" s="151"/>
      <c r="K263" s="173"/>
      <c r="L263" s="37"/>
      <c r="M263" s="37"/>
    </row>
    <row r="264" spans="1:13" x14ac:dyDescent="0.2">
      <c r="A264" s="115">
        <v>44977</v>
      </c>
      <c r="B264" s="104"/>
      <c r="C264" s="100"/>
      <c r="D264" s="92"/>
      <c r="E264" s="100"/>
      <c r="F264" s="100"/>
      <c r="G264" s="100"/>
      <c r="H264" s="100">
        <f>SUM(H259:H263)</f>
        <v>166200</v>
      </c>
      <c r="I264" s="151"/>
      <c r="J264" s="151"/>
      <c r="K264" s="173"/>
      <c r="L264" s="37"/>
      <c r="M264" s="37"/>
    </row>
    <row r="265" spans="1:13" ht="17" x14ac:dyDescent="0.2">
      <c r="A265" s="115">
        <v>44977</v>
      </c>
      <c r="B265" s="104">
        <v>33</v>
      </c>
      <c r="C265" s="100" t="s">
        <v>513</v>
      </c>
      <c r="D265" s="92">
        <v>1430000</v>
      </c>
      <c r="E265" s="95" t="s">
        <v>3180</v>
      </c>
      <c r="F265" s="100">
        <v>10000</v>
      </c>
      <c r="G265" s="100">
        <v>10</v>
      </c>
      <c r="H265" s="100">
        <f t="shared" ref="H265:H270" si="8">F265*G265</f>
        <v>100000</v>
      </c>
      <c r="I265" s="151" t="s">
        <v>906</v>
      </c>
      <c r="J265" s="151"/>
      <c r="K265" s="172">
        <f>H280-D265</f>
        <v>256150</v>
      </c>
      <c r="L265" s="37" t="s">
        <v>585</v>
      </c>
      <c r="M265" s="37" t="s">
        <v>2984</v>
      </c>
    </row>
    <row r="266" spans="1:13" ht="34" x14ac:dyDescent="0.2">
      <c r="A266" s="115">
        <v>44977</v>
      </c>
      <c r="B266" s="104"/>
      <c r="C266" s="100" t="s">
        <v>513</v>
      </c>
      <c r="D266" s="92"/>
      <c r="E266" s="95" t="s">
        <v>3181</v>
      </c>
      <c r="F266" s="100">
        <v>1</v>
      </c>
      <c r="G266" s="100">
        <v>245000</v>
      </c>
      <c r="H266" s="100">
        <f t="shared" si="8"/>
        <v>245000</v>
      </c>
      <c r="I266" s="151" t="s">
        <v>906</v>
      </c>
      <c r="J266" s="151"/>
      <c r="K266" s="179"/>
      <c r="L266" s="37"/>
      <c r="M266" s="37" t="s">
        <v>2984</v>
      </c>
    </row>
    <row r="267" spans="1:13" ht="34" x14ac:dyDescent="0.2">
      <c r="A267" s="115">
        <v>44977</v>
      </c>
      <c r="B267" s="104"/>
      <c r="C267" s="100" t="s">
        <v>513</v>
      </c>
      <c r="D267" s="92"/>
      <c r="E267" s="95" t="s">
        <v>3182</v>
      </c>
      <c r="F267" s="100">
        <v>1</v>
      </c>
      <c r="G267" s="100">
        <v>173800</v>
      </c>
      <c r="H267" s="100">
        <f t="shared" si="8"/>
        <v>173800</v>
      </c>
      <c r="I267" s="151"/>
      <c r="J267" s="151"/>
      <c r="K267" s="179"/>
      <c r="L267" s="37"/>
      <c r="M267" s="37" t="s">
        <v>2984</v>
      </c>
    </row>
    <row r="268" spans="1:13" ht="17" x14ac:dyDescent="0.2">
      <c r="A268" s="132">
        <v>44977</v>
      </c>
      <c r="B268" s="133"/>
      <c r="C268" s="100" t="s">
        <v>513</v>
      </c>
      <c r="D268" s="92"/>
      <c r="E268" s="95" t="s">
        <v>3183</v>
      </c>
      <c r="F268" s="100">
        <v>1</v>
      </c>
      <c r="G268" s="100">
        <v>250000</v>
      </c>
      <c r="H268" s="100">
        <f t="shared" si="8"/>
        <v>250000</v>
      </c>
      <c r="I268" s="151" t="s">
        <v>906</v>
      </c>
      <c r="J268" s="151"/>
      <c r="K268" s="179"/>
      <c r="L268" s="37" t="s">
        <v>573</v>
      </c>
      <c r="M268" s="37" t="s">
        <v>2984</v>
      </c>
    </row>
    <row r="269" spans="1:13" ht="17" x14ac:dyDescent="0.2">
      <c r="A269" s="115">
        <v>44977</v>
      </c>
      <c r="B269" s="104"/>
      <c r="C269" s="100" t="s">
        <v>513</v>
      </c>
      <c r="D269" s="92"/>
      <c r="E269" s="178" t="s">
        <v>3477</v>
      </c>
      <c r="F269" s="100">
        <v>1</v>
      </c>
      <c r="G269" s="100">
        <v>130000</v>
      </c>
      <c r="H269" s="100">
        <f t="shared" si="8"/>
        <v>130000</v>
      </c>
      <c r="I269" s="151" t="s">
        <v>906</v>
      </c>
      <c r="J269" s="151"/>
      <c r="K269" s="173"/>
      <c r="L269" s="37" t="s">
        <v>585</v>
      </c>
      <c r="M269" s="37"/>
    </row>
    <row r="270" spans="1:13" ht="17" x14ac:dyDescent="0.2">
      <c r="A270" s="115">
        <v>44977</v>
      </c>
      <c r="B270" s="104"/>
      <c r="C270" s="100" t="s">
        <v>513</v>
      </c>
      <c r="D270" s="92"/>
      <c r="E270" s="178" t="s">
        <v>3478</v>
      </c>
      <c r="F270" s="100">
        <v>1</v>
      </c>
      <c r="G270" s="100">
        <v>174350</v>
      </c>
      <c r="H270" s="100">
        <f t="shared" si="8"/>
        <v>174350</v>
      </c>
      <c r="I270" s="151" t="s">
        <v>906</v>
      </c>
      <c r="J270" s="151"/>
      <c r="K270" s="173"/>
      <c r="L270" s="37" t="s">
        <v>585</v>
      </c>
      <c r="M270" s="37"/>
    </row>
    <row r="271" spans="1:13" ht="17" x14ac:dyDescent="0.2">
      <c r="A271" s="115">
        <v>44977</v>
      </c>
      <c r="B271" s="104"/>
      <c r="C271" s="100" t="s">
        <v>513</v>
      </c>
      <c r="D271" s="92"/>
      <c r="E271" s="95" t="s">
        <v>2978</v>
      </c>
      <c r="F271" s="100">
        <v>30</v>
      </c>
      <c r="G271" s="95">
        <v>5200</v>
      </c>
      <c r="H271" s="100">
        <f t="shared" ref="H271:H276" si="9">F271*G271</f>
        <v>156000</v>
      </c>
      <c r="I271" s="151" t="s">
        <v>906</v>
      </c>
      <c r="J271" s="151"/>
      <c r="K271" s="173"/>
      <c r="L271" s="37" t="s">
        <v>585</v>
      </c>
      <c r="M271" s="37"/>
    </row>
    <row r="272" spans="1:13" ht="17" x14ac:dyDescent="0.2">
      <c r="A272" s="115"/>
      <c r="B272" s="104"/>
      <c r="C272" s="100"/>
      <c r="D272" s="92"/>
      <c r="E272" s="95" t="s">
        <v>2285</v>
      </c>
      <c r="F272" s="100">
        <v>1</v>
      </c>
      <c r="G272" s="95">
        <v>41500</v>
      </c>
      <c r="H272" s="100">
        <f t="shared" si="9"/>
        <v>41500</v>
      </c>
      <c r="I272" s="151"/>
      <c r="J272" s="151"/>
      <c r="K272" s="173"/>
      <c r="L272" s="37"/>
      <c r="M272" s="37"/>
    </row>
    <row r="273" spans="1:14" x14ac:dyDescent="0.2">
      <c r="A273" s="115">
        <v>44977</v>
      </c>
      <c r="B273" s="104"/>
      <c r="C273" s="100" t="s">
        <v>513</v>
      </c>
      <c r="D273" s="92"/>
      <c r="E273" s="100" t="s">
        <v>465</v>
      </c>
      <c r="F273" s="100">
        <v>4</v>
      </c>
      <c r="G273" s="95">
        <v>37500</v>
      </c>
      <c r="H273" s="100">
        <f t="shared" si="9"/>
        <v>150000</v>
      </c>
      <c r="I273" s="151" t="s">
        <v>906</v>
      </c>
      <c r="J273" s="151"/>
      <c r="K273" s="173"/>
      <c r="L273" s="37" t="s">
        <v>585</v>
      </c>
      <c r="M273" s="37"/>
    </row>
    <row r="274" spans="1:14" ht="17" x14ac:dyDescent="0.2">
      <c r="A274" s="115">
        <v>44977</v>
      </c>
      <c r="B274" s="104"/>
      <c r="C274" s="100" t="s">
        <v>513</v>
      </c>
      <c r="D274" s="92"/>
      <c r="E274" s="170" t="s">
        <v>3299</v>
      </c>
      <c r="F274" s="100">
        <v>4</v>
      </c>
      <c r="G274" s="95">
        <v>50000</v>
      </c>
      <c r="H274" s="100">
        <f t="shared" si="9"/>
        <v>200000</v>
      </c>
      <c r="I274" s="151" t="s">
        <v>906</v>
      </c>
      <c r="J274" s="151"/>
      <c r="K274" s="173"/>
      <c r="L274" s="37" t="s">
        <v>585</v>
      </c>
      <c r="M274" s="37"/>
    </row>
    <row r="275" spans="1:14" ht="17" x14ac:dyDescent="0.2">
      <c r="A275" s="115">
        <v>44977</v>
      </c>
      <c r="B275" s="104"/>
      <c r="C275" s="100" t="s">
        <v>513</v>
      </c>
      <c r="D275" s="92"/>
      <c r="E275" s="95" t="s">
        <v>1435</v>
      </c>
      <c r="F275" s="100">
        <v>2</v>
      </c>
      <c r="G275" s="95">
        <v>3000</v>
      </c>
      <c r="H275" s="100">
        <f t="shared" si="9"/>
        <v>6000</v>
      </c>
      <c r="I275" s="151" t="s">
        <v>906</v>
      </c>
      <c r="J275" s="151"/>
      <c r="K275" s="173"/>
      <c r="L275" s="37" t="s">
        <v>585</v>
      </c>
      <c r="M275" s="37"/>
    </row>
    <row r="276" spans="1:14" x14ac:dyDescent="0.2">
      <c r="A276" s="115"/>
      <c r="B276" s="104"/>
      <c r="C276" s="100" t="s">
        <v>513</v>
      </c>
      <c r="D276" s="92"/>
      <c r="E276" s="96" t="s">
        <v>2569</v>
      </c>
      <c r="F276" s="100">
        <v>3</v>
      </c>
      <c r="G276" s="95">
        <v>4500</v>
      </c>
      <c r="H276" s="100">
        <f t="shared" si="9"/>
        <v>13500</v>
      </c>
      <c r="I276" s="151" t="s">
        <v>906</v>
      </c>
      <c r="J276" s="151"/>
      <c r="K276" s="173"/>
      <c r="L276" s="37"/>
      <c r="M276" s="37"/>
    </row>
    <row r="277" spans="1:14" x14ac:dyDescent="0.2">
      <c r="A277" s="115"/>
      <c r="B277" s="104"/>
      <c r="C277" s="100" t="s">
        <v>513</v>
      </c>
      <c r="D277" s="92"/>
      <c r="E277" s="101" t="s">
        <v>2982</v>
      </c>
      <c r="F277" s="100">
        <v>1</v>
      </c>
      <c r="G277" s="95">
        <v>14500</v>
      </c>
      <c r="H277" s="100">
        <f>F277*G277</f>
        <v>14500</v>
      </c>
      <c r="I277" s="151" t="s">
        <v>906</v>
      </c>
      <c r="J277" s="151"/>
      <c r="K277" s="173"/>
      <c r="L277" s="37"/>
      <c r="M277" s="37"/>
    </row>
    <row r="278" spans="1:14" x14ac:dyDescent="0.2">
      <c r="A278" s="115"/>
      <c r="B278" s="104"/>
      <c r="C278" s="100" t="s">
        <v>513</v>
      </c>
      <c r="D278" s="92"/>
      <c r="E278" s="101" t="s">
        <v>3376</v>
      </c>
      <c r="F278" s="100">
        <v>1</v>
      </c>
      <c r="G278" s="100">
        <v>12500</v>
      </c>
      <c r="H278" s="100">
        <f t="shared" ref="H278" si="10">F278*G278</f>
        <v>12500</v>
      </c>
      <c r="I278" s="151" t="s">
        <v>906</v>
      </c>
      <c r="J278" s="151"/>
      <c r="K278" s="173"/>
      <c r="L278" s="37"/>
      <c r="M278" s="37"/>
    </row>
    <row r="279" spans="1:14" ht="17" x14ac:dyDescent="0.2">
      <c r="A279" s="115"/>
      <c r="B279" s="104"/>
      <c r="C279" s="100" t="s">
        <v>513</v>
      </c>
      <c r="D279" s="92"/>
      <c r="E279" s="95" t="s">
        <v>3170</v>
      </c>
      <c r="F279" s="100">
        <v>2</v>
      </c>
      <c r="G279" s="95">
        <v>19000</v>
      </c>
      <c r="H279" s="100">
        <v>19000</v>
      </c>
      <c r="I279" s="151" t="s">
        <v>906</v>
      </c>
      <c r="J279" s="151"/>
      <c r="K279" s="173"/>
      <c r="L279" s="37"/>
      <c r="M279" s="37"/>
    </row>
    <row r="280" spans="1:14" x14ac:dyDescent="0.2">
      <c r="A280" s="115">
        <v>44977</v>
      </c>
      <c r="B280" s="104"/>
      <c r="C280" s="100"/>
      <c r="D280" s="92"/>
      <c r="E280" s="101"/>
      <c r="F280" s="100"/>
      <c r="G280" s="180"/>
      <c r="H280" s="180">
        <f>SUM(H265:H279)</f>
        <v>1686150</v>
      </c>
      <c r="I280" s="151"/>
      <c r="J280" s="151"/>
      <c r="K280" s="173"/>
      <c r="L280" s="37"/>
      <c r="M280" s="37"/>
    </row>
    <row r="281" spans="1:14" ht="17" x14ac:dyDescent="0.2">
      <c r="A281" s="115">
        <v>44977</v>
      </c>
      <c r="B281" s="104">
        <v>34</v>
      </c>
      <c r="C281" s="100" t="s">
        <v>514</v>
      </c>
      <c r="D281" s="92">
        <v>290000</v>
      </c>
      <c r="E281" s="170" t="s">
        <v>3187</v>
      </c>
      <c r="F281" s="100">
        <v>1</v>
      </c>
      <c r="G281" s="100">
        <v>15000</v>
      </c>
      <c r="H281" s="100">
        <v>15000</v>
      </c>
      <c r="I281" s="151" t="s">
        <v>906</v>
      </c>
      <c r="J281" s="151"/>
      <c r="K281" s="179">
        <f>D281-H287</f>
        <v>-2434</v>
      </c>
      <c r="L281" s="37" t="s">
        <v>585</v>
      </c>
      <c r="M281" s="37" t="s">
        <v>2984</v>
      </c>
      <c r="N281" t="e">
        <f>D281-#REF!</f>
        <v>#REF!</v>
      </c>
    </row>
    <row r="282" spans="1:14" x14ac:dyDescent="0.2">
      <c r="A282" s="115">
        <v>44977</v>
      </c>
      <c r="B282" s="104"/>
      <c r="C282" s="100" t="s">
        <v>514</v>
      </c>
      <c r="D282" s="92"/>
      <c r="E282" s="100" t="s">
        <v>900</v>
      </c>
      <c r="F282" s="100">
        <v>2</v>
      </c>
      <c r="G282" s="100">
        <v>5350</v>
      </c>
      <c r="H282" s="100">
        <v>10700</v>
      </c>
      <c r="I282" s="151" t="s">
        <v>906</v>
      </c>
      <c r="J282" s="151"/>
      <c r="K282" s="173"/>
      <c r="L282" s="37" t="s">
        <v>585</v>
      </c>
      <c r="M282" s="37"/>
      <c r="N282" t="e">
        <f>N281/6100</f>
        <v>#REF!</v>
      </c>
    </row>
    <row r="283" spans="1:14" ht="34" x14ac:dyDescent="0.2">
      <c r="A283" s="115">
        <v>44977</v>
      </c>
      <c r="B283" s="104"/>
      <c r="C283" s="100" t="s">
        <v>514</v>
      </c>
      <c r="D283" s="92"/>
      <c r="E283" s="95" t="s">
        <v>3432</v>
      </c>
      <c r="F283" s="100" t="s">
        <v>3300</v>
      </c>
      <c r="G283" s="100">
        <v>30010</v>
      </c>
      <c r="H283" s="100">
        <v>30010</v>
      </c>
      <c r="I283" s="151" t="s">
        <v>906</v>
      </c>
      <c r="J283" s="151"/>
      <c r="K283" s="173"/>
      <c r="L283" s="37" t="s">
        <v>585</v>
      </c>
      <c r="M283" s="37" t="s">
        <v>2984</v>
      </c>
    </row>
    <row r="284" spans="1:14" x14ac:dyDescent="0.2">
      <c r="A284" s="115">
        <v>44977</v>
      </c>
      <c r="B284" s="104"/>
      <c r="C284" s="100" t="s">
        <v>514</v>
      </c>
      <c r="D284" s="92"/>
      <c r="E284" s="100" t="s">
        <v>3188</v>
      </c>
      <c r="F284" s="100">
        <v>3</v>
      </c>
      <c r="G284" s="100">
        <v>27000</v>
      </c>
      <c r="H284" s="100">
        <v>81000</v>
      </c>
      <c r="I284" s="151" t="s">
        <v>906</v>
      </c>
      <c r="J284" s="151"/>
      <c r="K284" s="173"/>
      <c r="L284" s="37" t="s">
        <v>585</v>
      </c>
      <c r="M284" s="37" t="s">
        <v>2984</v>
      </c>
    </row>
    <row r="285" spans="1:14" ht="17" x14ac:dyDescent="0.2">
      <c r="A285" s="115">
        <v>44977</v>
      </c>
      <c r="B285" s="104"/>
      <c r="C285" s="100" t="s">
        <v>514</v>
      </c>
      <c r="D285" s="92"/>
      <c r="E285" s="178" t="s">
        <v>3198</v>
      </c>
      <c r="F285" s="100">
        <v>14</v>
      </c>
      <c r="G285" s="191">
        <v>10600</v>
      </c>
      <c r="H285" s="100">
        <f t="shared" ref="H285" si="11">F285*G285</f>
        <v>148400</v>
      </c>
      <c r="I285" s="151" t="s">
        <v>906</v>
      </c>
      <c r="J285" s="151"/>
      <c r="K285" s="173"/>
      <c r="L285" s="37"/>
      <c r="M285" s="37"/>
    </row>
    <row r="286" spans="1:14" ht="17" x14ac:dyDescent="0.2">
      <c r="A286" s="115"/>
      <c r="B286" s="104"/>
      <c r="C286" s="100" t="s">
        <v>514</v>
      </c>
      <c r="D286" s="92"/>
      <c r="E286" s="95" t="s">
        <v>3310</v>
      </c>
      <c r="F286" s="100" t="s">
        <v>3300</v>
      </c>
      <c r="G286" s="100">
        <v>7324</v>
      </c>
      <c r="H286" s="100">
        <v>7324</v>
      </c>
      <c r="I286" s="151" t="s">
        <v>906</v>
      </c>
      <c r="J286" s="151"/>
      <c r="K286" s="173"/>
      <c r="L286" s="37"/>
      <c r="M286" s="37" t="s">
        <v>2984</v>
      </c>
    </row>
    <row r="287" spans="1:14" x14ac:dyDescent="0.2">
      <c r="A287" s="115">
        <v>44977</v>
      </c>
      <c r="B287" s="104"/>
      <c r="C287" s="100"/>
      <c r="D287" s="92"/>
      <c r="E287" s="100"/>
      <c r="F287" s="100"/>
      <c r="G287" s="100"/>
      <c r="H287" s="100">
        <f>SUM(H281:H286)</f>
        <v>292434</v>
      </c>
      <c r="I287" s="151"/>
      <c r="J287" s="151"/>
      <c r="K287" s="173"/>
      <c r="L287" s="37"/>
      <c r="M287" s="37"/>
    </row>
    <row r="288" spans="1:14" ht="51" x14ac:dyDescent="0.2">
      <c r="A288" s="115">
        <v>44980</v>
      </c>
      <c r="B288" s="104">
        <v>35</v>
      </c>
      <c r="C288" s="100" t="s">
        <v>3443</v>
      </c>
      <c r="D288" s="92">
        <v>370000</v>
      </c>
      <c r="E288" s="174" t="s">
        <v>2582</v>
      </c>
      <c r="F288" s="100">
        <v>1</v>
      </c>
      <c r="G288" s="95">
        <v>100000</v>
      </c>
      <c r="H288" s="100">
        <v>100000</v>
      </c>
      <c r="I288" s="151" t="s">
        <v>906</v>
      </c>
      <c r="J288" s="151"/>
      <c r="K288" s="173">
        <f>D288-H290</f>
        <v>-400</v>
      </c>
      <c r="L288" s="37" t="s">
        <v>906</v>
      </c>
      <c r="M288" s="37" t="s">
        <v>2984</v>
      </c>
    </row>
    <row r="289" spans="1:13" ht="17" x14ac:dyDescent="0.2">
      <c r="A289" s="115">
        <v>44977</v>
      </c>
      <c r="B289" s="104"/>
      <c r="C289" s="100" t="s">
        <v>3443</v>
      </c>
      <c r="D289" s="92"/>
      <c r="E289" s="170" t="s">
        <v>2978</v>
      </c>
      <c r="F289" s="100">
        <v>52</v>
      </c>
      <c r="G289" s="95">
        <v>5200</v>
      </c>
      <c r="H289" s="100">
        <f>F289*G289</f>
        <v>270400</v>
      </c>
      <c r="I289" s="151" t="s">
        <v>906</v>
      </c>
      <c r="J289" s="151"/>
      <c r="K289" s="173"/>
      <c r="L289" s="37"/>
      <c r="M289" s="37"/>
    </row>
    <row r="290" spans="1:13" x14ac:dyDescent="0.2">
      <c r="A290" s="115">
        <v>44977</v>
      </c>
      <c r="B290" s="104"/>
      <c r="C290" s="100"/>
      <c r="D290" s="92"/>
      <c r="E290" s="100"/>
      <c r="F290" s="100"/>
      <c r="G290" s="100"/>
      <c r="H290" s="100">
        <f>SUM(H288:H289)</f>
        <v>370400</v>
      </c>
      <c r="I290" s="151"/>
      <c r="J290" s="151"/>
      <c r="K290" s="173"/>
      <c r="L290" s="37"/>
      <c r="M290" s="37"/>
    </row>
    <row r="291" spans="1:13" ht="17" x14ac:dyDescent="0.2">
      <c r="A291" s="115">
        <v>44977</v>
      </c>
      <c r="B291" s="104">
        <v>36</v>
      </c>
      <c r="C291" s="100" t="s">
        <v>515</v>
      </c>
      <c r="D291" s="92">
        <v>310000</v>
      </c>
      <c r="E291" s="170" t="s">
        <v>2978</v>
      </c>
      <c r="F291" s="100">
        <v>17</v>
      </c>
      <c r="G291" s="95">
        <v>5200</v>
      </c>
      <c r="H291" s="100">
        <f t="shared" ref="H291:H299" si="12">F291*G291</f>
        <v>88400</v>
      </c>
      <c r="I291" s="151" t="s">
        <v>906</v>
      </c>
      <c r="J291" s="151"/>
      <c r="K291" s="172">
        <f>D291-H300</f>
        <v>-150</v>
      </c>
      <c r="L291" s="37" t="s">
        <v>585</v>
      </c>
      <c r="M291" s="37"/>
    </row>
    <row r="292" spans="1:13" ht="17" x14ac:dyDescent="0.2">
      <c r="A292" s="115">
        <v>44977</v>
      </c>
      <c r="B292" s="104"/>
      <c r="C292" s="100" t="s">
        <v>515</v>
      </c>
      <c r="D292" s="92"/>
      <c r="E292" s="178" t="s">
        <v>3198</v>
      </c>
      <c r="F292" s="100">
        <v>2</v>
      </c>
      <c r="G292" s="191">
        <v>10600</v>
      </c>
      <c r="H292" s="100">
        <f t="shared" si="12"/>
        <v>21200</v>
      </c>
      <c r="I292" s="151" t="s">
        <v>906</v>
      </c>
      <c r="J292" s="151"/>
      <c r="K292" s="173"/>
      <c r="L292" s="37" t="s">
        <v>585</v>
      </c>
      <c r="M292" s="37"/>
    </row>
    <row r="293" spans="1:13" x14ac:dyDescent="0.2">
      <c r="A293" s="115">
        <v>44977</v>
      </c>
      <c r="B293" s="104"/>
      <c r="C293" s="100" t="s">
        <v>515</v>
      </c>
      <c r="D293" s="92"/>
      <c r="E293" s="100" t="s">
        <v>3194</v>
      </c>
      <c r="F293" s="100">
        <v>1</v>
      </c>
      <c r="G293" s="95">
        <v>15400</v>
      </c>
      <c r="H293" s="100">
        <f t="shared" si="12"/>
        <v>15400</v>
      </c>
      <c r="I293" s="151" t="s">
        <v>906</v>
      </c>
      <c r="J293" s="151"/>
      <c r="K293" s="173"/>
      <c r="L293" s="37" t="s">
        <v>585</v>
      </c>
      <c r="M293" s="37"/>
    </row>
    <row r="294" spans="1:13" x14ac:dyDescent="0.2">
      <c r="A294" s="115">
        <v>44977</v>
      </c>
      <c r="B294" s="104"/>
      <c r="C294" s="100" t="s">
        <v>515</v>
      </c>
      <c r="D294" s="92"/>
      <c r="E294" s="100" t="s">
        <v>2569</v>
      </c>
      <c r="F294" s="100">
        <v>17</v>
      </c>
      <c r="G294" s="95">
        <v>4500</v>
      </c>
      <c r="H294" s="100">
        <f t="shared" si="12"/>
        <v>76500</v>
      </c>
      <c r="I294" s="151" t="s">
        <v>906</v>
      </c>
      <c r="J294" s="151"/>
      <c r="K294" s="173"/>
      <c r="L294" s="37" t="s">
        <v>585</v>
      </c>
      <c r="M294" s="37"/>
    </row>
    <row r="295" spans="1:13" x14ac:dyDescent="0.2">
      <c r="A295" s="115"/>
      <c r="B295" s="104"/>
      <c r="C295" s="100" t="s">
        <v>515</v>
      </c>
      <c r="D295" s="92"/>
      <c r="E295" s="100" t="s">
        <v>577</v>
      </c>
      <c r="F295" s="100">
        <v>8</v>
      </c>
      <c r="G295" s="100">
        <v>6600</v>
      </c>
      <c r="H295" s="100">
        <f t="shared" si="12"/>
        <v>52800</v>
      </c>
      <c r="I295" s="151" t="s">
        <v>906</v>
      </c>
      <c r="J295" s="151"/>
      <c r="K295" s="173"/>
      <c r="L295" s="37"/>
      <c r="M295" s="37"/>
    </row>
    <row r="296" spans="1:13" ht="17" x14ac:dyDescent="0.2">
      <c r="A296" s="115"/>
      <c r="B296" s="104"/>
      <c r="C296" s="100" t="s">
        <v>515</v>
      </c>
      <c r="D296" s="92"/>
      <c r="E296" s="95" t="s">
        <v>3173</v>
      </c>
      <c r="F296" s="100">
        <v>2</v>
      </c>
      <c r="G296" s="100">
        <v>4250</v>
      </c>
      <c r="H296" s="100">
        <f t="shared" si="12"/>
        <v>8500</v>
      </c>
      <c r="I296" s="151" t="s">
        <v>906</v>
      </c>
      <c r="J296" s="151"/>
      <c r="K296" s="173"/>
      <c r="L296" s="37"/>
      <c r="M296" s="37"/>
    </row>
    <row r="297" spans="1:13" ht="17" x14ac:dyDescent="0.2">
      <c r="A297" s="115"/>
      <c r="B297" s="104"/>
      <c r="C297" s="100" t="s">
        <v>515</v>
      </c>
      <c r="D297" s="92"/>
      <c r="E297" s="95" t="s">
        <v>3202</v>
      </c>
      <c r="F297" s="100">
        <v>2</v>
      </c>
      <c r="G297" s="95">
        <v>6300</v>
      </c>
      <c r="H297" s="100">
        <f t="shared" si="12"/>
        <v>12600</v>
      </c>
      <c r="I297" s="151" t="s">
        <v>906</v>
      </c>
      <c r="J297" s="151"/>
      <c r="K297" s="173"/>
      <c r="L297" s="37"/>
      <c r="M297" s="37"/>
    </row>
    <row r="298" spans="1:13" x14ac:dyDescent="0.2">
      <c r="A298" s="115"/>
      <c r="B298" s="104"/>
      <c r="C298" s="100" t="s">
        <v>515</v>
      </c>
      <c r="D298" s="92"/>
      <c r="E298" s="100" t="s">
        <v>2980</v>
      </c>
      <c r="F298" s="100">
        <v>3</v>
      </c>
      <c r="G298" s="95">
        <v>6750</v>
      </c>
      <c r="H298" s="100">
        <f t="shared" si="12"/>
        <v>20250</v>
      </c>
      <c r="I298" s="151" t="s">
        <v>906</v>
      </c>
      <c r="J298" s="151"/>
      <c r="K298" s="173"/>
      <c r="L298" s="37"/>
      <c r="M298" s="37"/>
    </row>
    <row r="299" spans="1:13" x14ac:dyDescent="0.2">
      <c r="A299" s="115"/>
      <c r="B299" s="104"/>
      <c r="C299" s="100" t="s">
        <v>515</v>
      </c>
      <c r="D299" s="92"/>
      <c r="E299" s="100" t="s">
        <v>2982</v>
      </c>
      <c r="F299" s="100">
        <v>1</v>
      </c>
      <c r="G299" s="95">
        <v>14500</v>
      </c>
      <c r="H299" s="100">
        <f t="shared" si="12"/>
        <v>14500</v>
      </c>
      <c r="I299" s="151" t="s">
        <v>906</v>
      </c>
      <c r="J299" s="151"/>
      <c r="K299" s="173"/>
      <c r="L299" s="37"/>
      <c r="M299" s="37"/>
    </row>
    <row r="300" spans="1:13" x14ac:dyDescent="0.2">
      <c r="A300" s="115">
        <v>44977</v>
      </c>
      <c r="B300" s="104"/>
      <c r="C300" s="100"/>
      <c r="D300" s="92"/>
      <c r="E300" s="100"/>
      <c r="F300" s="100"/>
      <c r="G300" s="100"/>
      <c r="H300" s="100">
        <f>SUM(H291:H299)</f>
        <v>310150</v>
      </c>
      <c r="I300" s="151"/>
      <c r="J300" s="151"/>
      <c r="K300" s="173"/>
      <c r="L300" s="37"/>
      <c r="M300" s="37"/>
    </row>
    <row r="301" spans="1:13" x14ac:dyDescent="0.2">
      <c r="A301" s="115"/>
      <c r="B301" s="104"/>
      <c r="C301" s="100" t="s">
        <v>516</v>
      </c>
      <c r="D301" s="92"/>
      <c r="E301" s="100" t="s">
        <v>2425</v>
      </c>
      <c r="F301" s="100">
        <v>4</v>
      </c>
      <c r="G301" s="100"/>
      <c r="H301" s="100"/>
      <c r="I301" s="151"/>
      <c r="J301" s="151"/>
      <c r="K301" s="173"/>
      <c r="L301" s="37"/>
      <c r="M301" s="37"/>
    </row>
    <row r="302" spans="1:13" x14ac:dyDescent="0.2">
      <c r="A302" s="115">
        <v>44980</v>
      </c>
      <c r="B302" s="104">
        <v>37</v>
      </c>
      <c r="C302" s="100" t="s">
        <v>516</v>
      </c>
      <c r="D302" s="92">
        <v>425000</v>
      </c>
      <c r="E302" s="23" t="s">
        <v>3400</v>
      </c>
      <c r="F302" s="100">
        <v>1</v>
      </c>
      <c r="G302" s="100">
        <v>15000</v>
      </c>
      <c r="H302" s="100">
        <v>15000</v>
      </c>
      <c r="I302" s="151" t="s">
        <v>906</v>
      </c>
      <c r="J302" s="175"/>
      <c r="K302" s="173"/>
      <c r="L302" s="37" t="s">
        <v>906</v>
      </c>
      <c r="M302" s="181"/>
    </row>
    <row r="303" spans="1:13" x14ac:dyDescent="0.2">
      <c r="A303" s="115"/>
      <c r="B303" s="104"/>
      <c r="C303" s="100" t="s">
        <v>516</v>
      </c>
      <c r="D303" s="92"/>
      <c r="E303" s="23" t="s">
        <v>3401</v>
      </c>
      <c r="F303" s="100">
        <v>1</v>
      </c>
      <c r="G303" s="100">
        <v>15000</v>
      </c>
      <c r="H303" s="100">
        <v>15000</v>
      </c>
      <c r="I303" s="151" t="s">
        <v>906</v>
      </c>
      <c r="J303" s="175"/>
      <c r="K303" s="173"/>
      <c r="L303" s="37"/>
      <c r="M303" s="181"/>
    </row>
    <row r="304" spans="1:13" x14ac:dyDescent="0.2">
      <c r="A304" s="115"/>
      <c r="B304" s="104"/>
      <c r="C304" s="100" t="s">
        <v>516</v>
      </c>
      <c r="D304" s="92"/>
      <c r="E304" s="23" t="s">
        <v>3398</v>
      </c>
      <c r="F304" s="100">
        <v>1</v>
      </c>
      <c r="G304" s="100">
        <v>16000</v>
      </c>
      <c r="H304" s="100">
        <v>15000</v>
      </c>
      <c r="I304" s="151" t="s">
        <v>906</v>
      </c>
      <c r="J304" s="175"/>
      <c r="K304" s="173"/>
      <c r="L304" s="37"/>
      <c r="M304" s="181"/>
    </row>
    <row r="305" spans="1:13" x14ac:dyDescent="0.2">
      <c r="A305" s="115"/>
      <c r="B305" s="104"/>
      <c r="C305" s="100" t="s">
        <v>516</v>
      </c>
      <c r="D305" s="92"/>
      <c r="E305" s="23" t="s">
        <v>3402</v>
      </c>
      <c r="F305" s="100">
        <v>1</v>
      </c>
      <c r="G305" s="100">
        <v>15000</v>
      </c>
      <c r="H305" s="100">
        <v>16000</v>
      </c>
      <c r="I305" s="151" t="s">
        <v>906</v>
      </c>
      <c r="J305" s="175"/>
      <c r="K305" s="173"/>
      <c r="L305" s="37"/>
      <c r="M305" s="181"/>
    </row>
    <row r="306" spans="1:13" x14ac:dyDescent="0.2">
      <c r="A306" s="115"/>
      <c r="B306" s="104"/>
      <c r="C306" s="100" t="s">
        <v>516</v>
      </c>
      <c r="D306" s="92"/>
      <c r="E306" s="23" t="s">
        <v>3403</v>
      </c>
      <c r="F306" s="100">
        <v>1</v>
      </c>
      <c r="G306" s="209">
        <v>98000</v>
      </c>
      <c r="H306" s="96">
        <v>98000</v>
      </c>
      <c r="I306" s="151" t="s">
        <v>906</v>
      </c>
      <c r="J306" s="175"/>
      <c r="K306" s="173"/>
      <c r="L306" s="37"/>
      <c r="M306" s="181"/>
    </row>
    <row r="307" spans="1:13" x14ac:dyDescent="0.2">
      <c r="A307" s="115"/>
      <c r="B307" s="104"/>
      <c r="C307" s="100" t="s">
        <v>516</v>
      </c>
      <c r="D307" s="92"/>
      <c r="E307" s="23" t="s">
        <v>3404</v>
      </c>
      <c r="F307" s="100">
        <v>1</v>
      </c>
      <c r="G307" s="209">
        <v>50000</v>
      </c>
      <c r="H307" s="96">
        <v>50000</v>
      </c>
      <c r="I307" s="151" t="s">
        <v>906</v>
      </c>
      <c r="J307" s="175"/>
      <c r="K307" s="173"/>
      <c r="L307" s="37"/>
      <c r="M307" s="181"/>
    </row>
    <row r="308" spans="1:13" x14ac:dyDescent="0.2">
      <c r="A308" s="115"/>
      <c r="B308" s="104"/>
      <c r="C308" s="100" t="s">
        <v>516</v>
      </c>
      <c r="D308" s="92"/>
      <c r="E308" s="23" t="s">
        <v>3405</v>
      </c>
      <c r="F308" s="100">
        <v>1</v>
      </c>
      <c r="G308" s="209">
        <v>100000</v>
      </c>
      <c r="H308" s="96">
        <v>100000</v>
      </c>
      <c r="I308" s="151" t="s">
        <v>906</v>
      </c>
      <c r="J308" s="175"/>
      <c r="K308" s="173"/>
      <c r="L308" s="37"/>
      <c r="M308" s="181"/>
    </row>
    <row r="309" spans="1:13" x14ac:dyDescent="0.2">
      <c r="A309" s="115"/>
      <c r="B309" s="104"/>
      <c r="C309" s="100" t="s">
        <v>516</v>
      </c>
      <c r="D309" s="92"/>
      <c r="E309" s="23" t="s">
        <v>3406</v>
      </c>
      <c r="F309" s="100">
        <v>1</v>
      </c>
      <c r="G309" s="209">
        <v>100000</v>
      </c>
      <c r="H309" s="96">
        <v>100000</v>
      </c>
      <c r="I309" s="151" t="s">
        <v>906</v>
      </c>
      <c r="J309" s="175"/>
      <c r="K309" s="173"/>
      <c r="L309" s="37"/>
      <c r="M309" s="181"/>
    </row>
    <row r="310" spans="1:13" ht="34" x14ac:dyDescent="0.2">
      <c r="A310" s="115"/>
      <c r="B310" s="104"/>
      <c r="C310" s="100" t="s">
        <v>516</v>
      </c>
      <c r="D310" s="92"/>
      <c r="E310" s="174" t="s">
        <v>3442</v>
      </c>
      <c r="F310" s="100">
        <v>1</v>
      </c>
      <c r="G310" s="100">
        <v>19000</v>
      </c>
      <c r="H310" s="100">
        <v>19000</v>
      </c>
      <c r="I310" s="151" t="s">
        <v>906</v>
      </c>
      <c r="J310" s="175"/>
      <c r="K310" s="173"/>
      <c r="L310" s="37"/>
      <c r="M310" s="181"/>
    </row>
    <row r="311" spans="1:13" x14ac:dyDescent="0.2">
      <c r="A311" s="115"/>
      <c r="B311" s="104"/>
      <c r="C311" s="100"/>
      <c r="D311" s="92"/>
      <c r="E311" s="174"/>
      <c r="F311" s="100"/>
      <c r="G311" s="100"/>
      <c r="H311" s="100">
        <f>SUM(H302:H310)</f>
        <v>428000</v>
      </c>
      <c r="I311" s="151"/>
      <c r="J311" s="175"/>
      <c r="K311" s="173"/>
      <c r="L311" s="37"/>
      <c r="M311" s="181"/>
    </row>
    <row r="312" spans="1:13" x14ac:dyDescent="0.2">
      <c r="A312" s="115">
        <v>44977</v>
      </c>
      <c r="B312" s="104">
        <v>34</v>
      </c>
      <c r="C312" s="100" t="s">
        <v>517</v>
      </c>
      <c r="D312" s="92">
        <v>950000</v>
      </c>
      <c r="E312" s="100" t="s">
        <v>1916</v>
      </c>
      <c r="F312" s="100">
        <v>17</v>
      </c>
      <c r="G312" s="95">
        <v>37500</v>
      </c>
      <c r="H312" s="100">
        <f t="shared" ref="H312:H329" si="13">F312*G312</f>
        <v>637500</v>
      </c>
      <c r="I312" s="151" t="s">
        <v>906</v>
      </c>
      <c r="J312" s="151"/>
      <c r="K312" s="172"/>
      <c r="L312" s="37" t="s">
        <v>585</v>
      </c>
      <c r="M312" s="37"/>
    </row>
    <row r="313" spans="1:13" ht="17" x14ac:dyDescent="0.2">
      <c r="A313" s="115">
        <v>44977</v>
      </c>
      <c r="B313" s="104"/>
      <c r="C313" s="100" t="s">
        <v>517</v>
      </c>
      <c r="D313" s="92"/>
      <c r="E313" s="95" t="s">
        <v>3453</v>
      </c>
      <c r="F313" s="100">
        <v>1</v>
      </c>
      <c r="G313" s="100">
        <v>19000</v>
      </c>
      <c r="H313" s="100">
        <f t="shared" si="13"/>
        <v>19000</v>
      </c>
      <c r="I313" s="151" t="s">
        <v>906</v>
      </c>
      <c r="J313" s="151"/>
      <c r="K313" s="173"/>
      <c r="L313" s="37" t="s">
        <v>585</v>
      </c>
      <c r="M313" s="182"/>
    </row>
    <row r="314" spans="1:13" x14ac:dyDescent="0.2">
      <c r="A314" s="115">
        <v>44977</v>
      </c>
      <c r="B314" s="104"/>
      <c r="C314" s="100" t="s">
        <v>517</v>
      </c>
      <c r="D314" s="92"/>
      <c r="E314" s="100" t="s">
        <v>1437</v>
      </c>
      <c r="F314" s="100">
        <v>2</v>
      </c>
      <c r="G314" s="100">
        <v>9090</v>
      </c>
      <c r="H314" s="100">
        <f t="shared" si="13"/>
        <v>18180</v>
      </c>
      <c r="I314" s="151" t="s">
        <v>906</v>
      </c>
      <c r="J314" s="151"/>
      <c r="K314" s="173"/>
      <c r="L314" s="37"/>
      <c r="M314" s="37"/>
    </row>
    <row r="315" spans="1:13" ht="34" x14ac:dyDescent="0.2">
      <c r="A315" s="115">
        <v>44977</v>
      </c>
      <c r="B315" s="104"/>
      <c r="C315" s="100" t="s">
        <v>517</v>
      </c>
      <c r="D315" s="92"/>
      <c r="E315" s="95" t="s">
        <v>3185</v>
      </c>
      <c r="F315" s="100">
        <v>20</v>
      </c>
      <c r="G315" s="100">
        <v>6300</v>
      </c>
      <c r="H315" s="100">
        <f t="shared" si="13"/>
        <v>126000</v>
      </c>
      <c r="I315" s="151" t="s">
        <v>906</v>
      </c>
      <c r="J315" s="151"/>
      <c r="K315" s="173"/>
      <c r="L315" s="37"/>
      <c r="M315" s="37"/>
    </row>
    <row r="316" spans="1:13" ht="17" x14ac:dyDescent="0.2">
      <c r="A316" s="115"/>
      <c r="B316" s="104"/>
      <c r="C316" s="100"/>
      <c r="D316" s="92"/>
      <c r="E316" s="95" t="s">
        <v>3454</v>
      </c>
      <c r="F316" s="100">
        <v>2</v>
      </c>
      <c r="G316" s="100">
        <v>6600</v>
      </c>
      <c r="H316" s="100">
        <f t="shared" si="13"/>
        <v>13200</v>
      </c>
      <c r="I316" s="151"/>
      <c r="J316" s="151"/>
      <c r="K316" s="173"/>
      <c r="L316" s="37"/>
      <c r="M316" s="37"/>
    </row>
    <row r="317" spans="1:13" x14ac:dyDescent="0.2">
      <c r="A317" s="115"/>
      <c r="B317" s="104"/>
      <c r="C317" s="100" t="s">
        <v>517</v>
      </c>
      <c r="D317" s="92"/>
      <c r="E317" s="1" t="s">
        <v>3197</v>
      </c>
      <c r="F317" s="100">
        <v>6</v>
      </c>
      <c r="G317" s="100">
        <v>22300</v>
      </c>
      <c r="H317" s="100">
        <f t="shared" si="13"/>
        <v>133800</v>
      </c>
      <c r="I317" s="151" t="s">
        <v>906</v>
      </c>
      <c r="J317" s="151"/>
      <c r="K317" s="173"/>
      <c r="L317" s="37"/>
      <c r="M317" s="37"/>
    </row>
    <row r="318" spans="1:13" x14ac:dyDescent="0.2">
      <c r="A318" s="115">
        <v>44977</v>
      </c>
      <c r="B318" s="104"/>
      <c r="C318" s="100"/>
      <c r="D318" s="92"/>
      <c r="E318" s="100"/>
      <c r="F318" s="100"/>
      <c r="G318" s="100"/>
      <c r="H318" s="100">
        <f>SUM(H312:H317)</f>
        <v>947680</v>
      </c>
      <c r="I318" s="151"/>
      <c r="J318" s="151"/>
      <c r="K318" s="173"/>
      <c r="L318" s="37"/>
      <c r="M318" s="37"/>
    </row>
    <row r="319" spans="1:13" x14ac:dyDescent="0.2">
      <c r="A319" s="115">
        <v>44977</v>
      </c>
      <c r="B319" s="104">
        <v>38</v>
      </c>
      <c r="C319" s="100" t="s">
        <v>518</v>
      </c>
      <c r="D319" s="92">
        <v>875000</v>
      </c>
      <c r="E319" s="100" t="s">
        <v>2570</v>
      </c>
      <c r="F319" s="100">
        <v>14</v>
      </c>
      <c r="G319" s="100">
        <v>5300</v>
      </c>
      <c r="H319" s="100">
        <f t="shared" si="13"/>
        <v>74200</v>
      </c>
      <c r="I319" s="151" t="s">
        <v>906</v>
      </c>
      <c r="J319" s="151"/>
      <c r="K319" s="172"/>
      <c r="L319" s="37" t="s">
        <v>585</v>
      </c>
      <c r="M319" s="37"/>
    </row>
    <row r="320" spans="1:13" x14ac:dyDescent="0.2">
      <c r="A320" s="115">
        <v>44977</v>
      </c>
      <c r="B320" s="104"/>
      <c r="C320" s="100" t="s">
        <v>518</v>
      </c>
      <c r="D320" s="92"/>
      <c r="E320" s="100" t="s">
        <v>2571</v>
      </c>
      <c r="F320" s="100">
        <v>20</v>
      </c>
      <c r="G320" s="100">
        <v>5500</v>
      </c>
      <c r="H320" s="100">
        <f t="shared" si="13"/>
        <v>110000</v>
      </c>
      <c r="I320" s="151" t="s">
        <v>906</v>
      </c>
      <c r="J320" s="151"/>
      <c r="K320" s="173"/>
      <c r="L320" s="37" t="s">
        <v>585</v>
      </c>
      <c r="M320" s="37"/>
    </row>
    <row r="321" spans="1:15" ht="17" x14ac:dyDescent="0.2">
      <c r="A321" s="115">
        <v>44977</v>
      </c>
      <c r="B321" s="104"/>
      <c r="C321" s="100" t="s">
        <v>518</v>
      </c>
      <c r="D321" s="92"/>
      <c r="E321" s="170" t="s">
        <v>2978</v>
      </c>
      <c r="F321" s="100">
        <v>110</v>
      </c>
      <c r="G321" s="95">
        <v>5200</v>
      </c>
      <c r="H321" s="100">
        <f t="shared" si="13"/>
        <v>572000</v>
      </c>
      <c r="I321" s="151" t="s">
        <v>906</v>
      </c>
      <c r="J321" s="151"/>
      <c r="K321" s="173"/>
      <c r="L321" s="37" t="s">
        <v>585</v>
      </c>
      <c r="M321" s="37"/>
    </row>
    <row r="322" spans="1:15" ht="17" x14ac:dyDescent="0.2">
      <c r="A322" s="115"/>
      <c r="B322" s="104"/>
      <c r="C322" s="100" t="s">
        <v>518</v>
      </c>
      <c r="D322" s="92"/>
      <c r="E322" s="95" t="s">
        <v>3184</v>
      </c>
      <c r="F322" s="100">
        <v>1</v>
      </c>
      <c r="G322" s="95">
        <v>7500</v>
      </c>
      <c r="H322" s="100">
        <f t="shared" si="13"/>
        <v>7500</v>
      </c>
      <c r="I322" s="151" t="s">
        <v>906</v>
      </c>
      <c r="J322" s="151"/>
      <c r="K322" s="173"/>
      <c r="L322" s="37"/>
      <c r="M322" s="37"/>
    </row>
    <row r="323" spans="1:15" x14ac:dyDescent="0.2">
      <c r="A323" s="115">
        <v>44977</v>
      </c>
      <c r="B323" s="104"/>
      <c r="C323" s="100" t="s">
        <v>518</v>
      </c>
      <c r="D323" s="92"/>
      <c r="E323" s="2" t="s">
        <v>3195</v>
      </c>
      <c r="F323" s="100">
        <v>15</v>
      </c>
      <c r="G323" s="100">
        <v>3500</v>
      </c>
      <c r="H323" s="100">
        <f t="shared" si="13"/>
        <v>52500</v>
      </c>
      <c r="I323" s="151" t="s">
        <v>906</v>
      </c>
      <c r="J323" s="151"/>
      <c r="K323" s="173"/>
      <c r="L323" s="37" t="s">
        <v>585</v>
      </c>
      <c r="M323" s="181"/>
    </row>
    <row r="324" spans="1:15" x14ac:dyDescent="0.2">
      <c r="A324" s="115">
        <v>44977</v>
      </c>
      <c r="B324" s="104"/>
      <c r="C324" s="100" t="s">
        <v>518</v>
      </c>
      <c r="D324" s="92"/>
      <c r="E324" s="2" t="s">
        <v>3165</v>
      </c>
      <c r="F324" s="100">
        <v>1</v>
      </c>
      <c r="G324" s="95">
        <v>8200</v>
      </c>
      <c r="H324" s="100">
        <f t="shared" si="13"/>
        <v>8200</v>
      </c>
      <c r="I324" s="151" t="s">
        <v>906</v>
      </c>
      <c r="J324" s="151"/>
      <c r="K324" s="173"/>
      <c r="L324" s="37"/>
      <c r="M324" s="181"/>
    </row>
    <row r="325" spans="1:15" ht="17" x14ac:dyDescent="0.2">
      <c r="A325" s="115">
        <v>44977</v>
      </c>
      <c r="B325" s="104"/>
      <c r="C325" s="100" t="s">
        <v>518</v>
      </c>
      <c r="D325" s="92"/>
      <c r="E325" s="95" t="s">
        <v>2285</v>
      </c>
      <c r="F325" s="100">
        <v>1</v>
      </c>
      <c r="G325" s="100">
        <v>43000</v>
      </c>
      <c r="H325" s="100">
        <f t="shared" si="13"/>
        <v>43000</v>
      </c>
      <c r="I325" s="151" t="s">
        <v>906</v>
      </c>
      <c r="J325" s="151"/>
      <c r="K325" s="173"/>
      <c r="L325" s="37" t="s">
        <v>585</v>
      </c>
      <c r="M325" s="37"/>
    </row>
    <row r="326" spans="1:15" ht="34" x14ac:dyDescent="0.2">
      <c r="A326" s="115"/>
      <c r="B326" s="104"/>
      <c r="C326" s="100" t="s">
        <v>518</v>
      </c>
      <c r="D326" s="92"/>
      <c r="E326" s="95" t="s">
        <v>3191</v>
      </c>
      <c r="F326" s="100">
        <v>1</v>
      </c>
      <c r="G326" s="100">
        <v>8400</v>
      </c>
      <c r="H326" s="100">
        <f t="shared" si="13"/>
        <v>8400</v>
      </c>
      <c r="I326" s="151" t="s">
        <v>906</v>
      </c>
      <c r="J326" s="151"/>
      <c r="K326" s="173"/>
      <c r="L326" s="37"/>
      <c r="M326" s="37"/>
    </row>
    <row r="327" spans="1:15" x14ac:dyDescent="0.2">
      <c r="A327" s="115">
        <v>44977</v>
      </c>
      <c r="B327" s="104"/>
      <c r="C327" s="100"/>
      <c r="D327" s="92"/>
      <c r="E327" s="176"/>
      <c r="F327" s="176"/>
      <c r="G327" s="176"/>
      <c r="H327" s="176">
        <f>SUM(H319:H326)</f>
        <v>875800</v>
      </c>
      <c r="I327" s="151"/>
      <c r="J327" s="151"/>
      <c r="K327" s="173"/>
      <c r="L327" s="37"/>
      <c r="M327" s="37"/>
    </row>
    <row r="328" spans="1:15" ht="17" x14ac:dyDescent="0.2">
      <c r="A328" s="115">
        <v>44977</v>
      </c>
      <c r="B328" s="104">
        <v>39</v>
      </c>
      <c r="C328" s="100" t="s">
        <v>519</v>
      </c>
      <c r="D328" s="92">
        <v>125000</v>
      </c>
      <c r="E328" s="170" t="s">
        <v>2978</v>
      </c>
      <c r="F328" s="100">
        <v>21</v>
      </c>
      <c r="G328" s="95">
        <v>5200</v>
      </c>
      <c r="H328" s="100">
        <f t="shared" si="13"/>
        <v>109200</v>
      </c>
      <c r="I328" s="151" t="s">
        <v>906</v>
      </c>
      <c r="J328" s="151"/>
      <c r="K328" s="173"/>
      <c r="L328" s="37" t="s">
        <v>585</v>
      </c>
      <c r="M328" s="37"/>
      <c r="O328">
        <v>93000</v>
      </c>
    </row>
    <row r="329" spans="1:15" x14ac:dyDescent="0.2">
      <c r="A329" s="115">
        <v>44977</v>
      </c>
      <c r="B329" s="104"/>
      <c r="C329" s="100" t="s">
        <v>519</v>
      </c>
      <c r="D329" s="92"/>
      <c r="E329" s="100" t="s">
        <v>2569</v>
      </c>
      <c r="F329" s="100">
        <v>2</v>
      </c>
      <c r="G329" s="95">
        <v>4500</v>
      </c>
      <c r="H329" s="100">
        <f t="shared" si="13"/>
        <v>9000</v>
      </c>
      <c r="I329" s="151" t="s">
        <v>906</v>
      </c>
      <c r="J329" s="151"/>
      <c r="K329" s="173"/>
      <c r="L329" s="37" t="s">
        <v>585</v>
      </c>
      <c r="M329" s="37"/>
      <c r="O329">
        <f>O328/G328</f>
        <v>17.884615384615383</v>
      </c>
    </row>
    <row r="330" spans="1:15" x14ac:dyDescent="0.2">
      <c r="A330" s="115">
        <v>44977</v>
      </c>
      <c r="B330" s="104"/>
      <c r="C330" s="100"/>
      <c r="D330" s="92"/>
      <c r="E330" s="134"/>
      <c r="F330" s="100"/>
      <c r="G330" s="95"/>
      <c r="H330" s="100"/>
      <c r="I330" s="151"/>
      <c r="J330" s="151"/>
      <c r="K330" s="173"/>
      <c r="L330" s="37"/>
      <c r="M330" s="37"/>
    </row>
    <row r="331" spans="1:15" x14ac:dyDescent="0.2">
      <c r="A331" s="115">
        <v>44977</v>
      </c>
      <c r="B331" s="104">
        <v>40</v>
      </c>
      <c r="C331" s="100" t="s">
        <v>2262</v>
      </c>
      <c r="D331" s="92">
        <v>370000</v>
      </c>
      <c r="E331" s="100" t="s">
        <v>465</v>
      </c>
      <c r="F331" s="100">
        <v>2</v>
      </c>
      <c r="G331" s="95">
        <v>37500</v>
      </c>
      <c r="H331" s="100">
        <f t="shared" ref="H331:H333" si="14">F331*G331</f>
        <v>75000</v>
      </c>
      <c r="I331" s="151" t="s">
        <v>906</v>
      </c>
      <c r="J331" s="151"/>
      <c r="K331" s="172">
        <f>D331-H334</f>
        <v>-4200</v>
      </c>
      <c r="L331" s="37"/>
      <c r="M331" s="37"/>
    </row>
    <row r="332" spans="1:15" ht="17" x14ac:dyDescent="0.2">
      <c r="A332" s="115">
        <v>44977</v>
      </c>
      <c r="B332" s="104"/>
      <c r="C332" s="100" t="s">
        <v>2262</v>
      </c>
      <c r="D332" s="92"/>
      <c r="E332" s="95" t="s">
        <v>3199</v>
      </c>
      <c r="F332" s="100">
        <v>1</v>
      </c>
      <c r="G332" s="177">
        <v>2400</v>
      </c>
      <c r="H332" s="100">
        <f t="shared" si="14"/>
        <v>2400</v>
      </c>
      <c r="I332" s="151" t="s">
        <v>906</v>
      </c>
      <c r="J332" s="151"/>
      <c r="K332" s="173"/>
      <c r="L332" s="37"/>
      <c r="M332" s="37"/>
    </row>
    <row r="333" spans="1:15" ht="17" x14ac:dyDescent="0.2">
      <c r="A333" s="115">
        <v>44977</v>
      </c>
      <c r="B333" s="104"/>
      <c r="C333" s="100" t="s">
        <v>2262</v>
      </c>
      <c r="D333" s="92"/>
      <c r="E333" s="178" t="s">
        <v>3198</v>
      </c>
      <c r="F333" s="100">
        <v>28</v>
      </c>
      <c r="G333" s="191">
        <v>10600</v>
      </c>
      <c r="H333" s="100">
        <f t="shared" si="14"/>
        <v>296800</v>
      </c>
      <c r="I333" s="151" t="s">
        <v>906</v>
      </c>
      <c r="J333" s="151"/>
      <c r="K333" s="173"/>
      <c r="L333" s="37"/>
      <c r="M333" s="181"/>
    </row>
    <row r="334" spans="1:15" x14ac:dyDescent="0.2">
      <c r="A334" s="115">
        <v>44977</v>
      </c>
      <c r="B334" s="104"/>
      <c r="C334" s="100"/>
      <c r="D334" s="92"/>
      <c r="E334" s="101"/>
      <c r="F334" s="100"/>
      <c r="G334" s="95"/>
      <c r="H334" s="100">
        <f>SUM(H331:H333)</f>
        <v>374200</v>
      </c>
      <c r="I334" s="151"/>
      <c r="J334" s="151"/>
      <c r="K334" s="173"/>
      <c r="L334" s="37"/>
      <c r="M334" s="181"/>
    </row>
    <row r="335" spans="1:15" x14ac:dyDescent="0.2">
      <c r="A335" s="115">
        <v>44977</v>
      </c>
      <c r="B335" s="104"/>
      <c r="C335" s="100"/>
      <c r="D335" s="92"/>
      <c r="E335" s="100" t="s">
        <v>2575</v>
      </c>
      <c r="F335" s="100"/>
      <c r="G335" s="95"/>
      <c r="H335" s="100"/>
      <c r="I335" s="151"/>
      <c r="J335" s="151"/>
      <c r="K335" s="173"/>
      <c r="L335" s="37"/>
      <c r="M335" s="181"/>
    </row>
    <row r="336" spans="1:15" x14ac:dyDescent="0.2">
      <c r="A336" s="115"/>
      <c r="B336" s="104"/>
      <c r="C336" s="100" t="s">
        <v>2421</v>
      </c>
      <c r="D336" s="92"/>
      <c r="E336" s="23" t="s">
        <v>3444</v>
      </c>
      <c r="F336" s="100">
        <v>1</v>
      </c>
      <c r="G336" s="95">
        <v>25000</v>
      </c>
      <c r="H336" s="100">
        <v>25000</v>
      </c>
      <c r="I336" s="151" t="s">
        <v>585</v>
      </c>
      <c r="J336" s="151"/>
      <c r="K336" s="173"/>
      <c r="L336" s="37"/>
      <c r="M336" s="181"/>
    </row>
    <row r="337" spans="1:13" x14ac:dyDescent="0.2">
      <c r="A337" s="115"/>
      <c r="B337" s="104"/>
      <c r="C337" s="100" t="s">
        <v>2421</v>
      </c>
      <c r="D337" s="92"/>
      <c r="E337" s="23" t="s">
        <v>3445</v>
      </c>
      <c r="F337" s="100">
        <v>1</v>
      </c>
      <c r="G337" s="95">
        <v>25000</v>
      </c>
      <c r="H337" s="100">
        <v>25000</v>
      </c>
      <c r="I337" s="151" t="s">
        <v>585</v>
      </c>
      <c r="J337" s="151"/>
      <c r="K337" s="173"/>
      <c r="L337" s="37"/>
      <c r="M337" s="181"/>
    </row>
    <row r="338" spans="1:13" x14ac:dyDescent="0.2">
      <c r="A338" s="115"/>
      <c r="B338" s="104"/>
      <c r="C338" s="100" t="s">
        <v>2421</v>
      </c>
      <c r="D338" s="92"/>
      <c r="E338" s="23" t="s">
        <v>3446</v>
      </c>
      <c r="F338" s="100">
        <v>1</v>
      </c>
      <c r="G338" s="95">
        <v>25000</v>
      </c>
      <c r="H338" s="100">
        <v>25000</v>
      </c>
      <c r="I338" s="151" t="s">
        <v>585</v>
      </c>
      <c r="J338" s="151"/>
      <c r="K338" s="173"/>
      <c r="L338" s="37"/>
      <c r="M338" s="181"/>
    </row>
    <row r="339" spans="1:13" x14ac:dyDescent="0.2">
      <c r="A339" s="115"/>
      <c r="B339" s="104"/>
      <c r="C339" s="100" t="s">
        <v>2421</v>
      </c>
      <c r="D339" s="92"/>
      <c r="E339" s="23" t="s">
        <v>3447</v>
      </c>
      <c r="F339" s="100" t="s">
        <v>3455</v>
      </c>
      <c r="G339" s="95">
        <v>25000</v>
      </c>
      <c r="H339" s="100">
        <v>25000</v>
      </c>
      <c r="I339" s="151" t="s">
        <v>585</v>
      </c>
      <c r="J339" s="151"/>
      <c r="K339" s="173"/>
      <c r="L339" s="37"/>
      <c r="M339" s="181"/>
    </row>
    <row r="340" spans="1:13" x14ac:dyDescent="0.2">
      <c r="A340" s="115">
        <v>44977</v>
      </c>
      <c r="B340" s="104">
        <v>41</v>
      </c>
      <c r="C340" s="100" t="s">
        <v>2421</v>
      </c>
      <c r="D340" s="92">
        <v>530000</v>
      </c>
      <c r="E340" s="23" t="s">
        <v>3448</v>
      </c>
      <c r="F340" s="100">
        <v>1</v>
      </c>
      <c r="G340" s="95">
        <v>25000</v>
      </c>
      <c r="H340" s="100">
        <v>25000</v>
      </c>
      <c r="I340" s="151" t="s">
        <v>585</v>
      </c>
      <c r="J340" s="151"/>
      <c r="K340" s="172">
        <f>D340-H349</f>
        <v>-6400</v>
      </c>
      <c r="L340" s="37"/>
      <c r="M340" s="181"/>
    </row>
    <row r="341" spans="1:13" x14ac:dyDescent="0.2">
      <c r="A341" s="115">
        <v>44977</v>
      </c>
      <c r="B341" s="104"/>
      <c r="C341" s="100" t="s">
        <v>2421</v>
      </c>
      <c r="D341" s="92"/>
      <c r="E341" s="101" t="s">
        <v>2783</v>
      </c>
      <c r="F341" s="100">
        <v>4</v>
      </c>
      <c r="G341" s="95">
        <v>26000</v>
      </c>
      <c r="H341" s="100">
        <f t="shared" ref="H341:H380" si="15">F341*G341</f>
        <v>104000</v>
      </c>
      <c r="I341" s="151" t="s">
        <v>585</v>
      </c>
      <c r="J341" s="151"/>
      <c r="K341" s="173"/>
      <c r="L341" s="37"/>
      <c r="M341" s="205" t="s">
        <v>2984</v>
      </c>
    </row>
    <row r="342" spans="1:13" x14ac:dyDescent="0.2">
      <c r="A342" s="115"/>
      <c r="B342" s="104"/>
      <c r="C342" s="100" t="s">
        <v>2421</v>
      </c>
      <c r="D342" s="92"/>
      <c r="E342" s="23" t="s">
        <v>3449</v>
      </c>
      <c r="F342" s="100">
        <v>1</v>
      </c>
      <c r="G342" s="191">
        <v>26000</v>
      </c>
      <c r="H342" s="100">
        <v>26000</v>
      </c>
      <c r="I342" s="151" t="s">
        <v>585</v>
      </c>
      <c r="J342" s="151"/>
      <c r="K342" s="173"/>
      <c r="L342" s="37"/>
      <c r="M342" s="205"/>
    </row>
    <row r="343" spans="1:13" x14ac:dyDescent="0.2">
      <c r="A343" s="115"/>
      <c r="B343" s="104"/>
      <c r="C343" s="100" t="s">
        <v>2421</v>
      </c>
      <c r="D343" s="92"/>
      <c r="E343" s="23" t="s">
        <v>3450</v>
      </c>
      <c r="F343" s="100">
        <v>1</v>
      </c>
      <c r="G343" s="191">
        <v>26000</v>
      </c>
      <c r="H343" s="100">
        <v>26000</v>
      </c>
      <c r="I343" s="151" t="s">
        <v>585</v>
      </c>
      <c r="J343" s="151"/>
      <c r="K343" s="173"/>
      <c r="L343" s="37"/>
      <c r="M343" s="205"/>
    </row>
    <row r="344" spans="1:13" x14ac:dyDescent="0.2">
      <c r="A344" s="115"/>
      <c r="B344" s="104"/>
      <c r="C344" s="100" t="s">
        <v>2421</v>
      </c>
      <c r="D344" s="92"/>
      <c r="E344" s="23" t="s">
        <v>3451</v>
      </c>
      <c r="F344" s="100">
        <v>1</v>
      </c>
      <c r="G344" s="191">
        <v>26000</v>
      </c>
      <c r="H344" s="100">
        <v>26000</v>
      </c>
      <c r="I344" s="151" t="s">
        <v>585</v>
      </c>
      <c r="J344" s="151"/>
      <c r="K344" s="173"/>
      <c r="L344" s="37"/>
      <c r="M344" s="205"/>
    </row>
    <row r="345" spans="1:13" x14ac:dyDescent="0.2">
      <c r="A345" s="115"/>
      <c r="B345" s="104"/>
      <c r="C345" s="100" t="s">
        <v>2421</v>
      </c>
      <c r="D345" s="92"/>
      <c r="E345" s="23" t="s">
        <v>3452</v>
      </c>
      <c r="F345" s="100">
        <v>1</v>
      </c>
      <c r="G345" s="191">
        <v>26000</v>
      </c>
      <c r="H345" s="100">
        <v>26000</v>
      </c>
      <c r="I345" s="151" t="s">
        <v>585</v>
      </c>
      <c r="J345" s="151"/>
      <c r="K345" s="173"/>
      <c r="L345" s="37"/>
      <c r="M345" s="205"/>
    </row>
    <row r="346" spans="1:13" ht="17" x14ac:dyDescent="0.2">
      <c r="A346" s="136">
        <v>44982</v>
      </c>
      <c r="B346" s="212"/>
      <c r="C346" s="100" t="s">
        <v>2421</v>
      </c>
      <c r="D346" s="100"/>
      <c r="E346" s="178" t="s">
        <v>3198</v>
      </c>
      <c r="F346" s="100">
        <v>4</v>
      </c>
      <c r="G346" s="191">
        <v>10600</v>
      </c>
      <c r="H346" s="100">
        <f t="shared" si="15"/>
        <v>42400</v>
      </c>
      <c r="I346" s="151" t="s">
        <v>906</v>
      </c>
      <c r="J346" s="183"/>
      <c r="K346" s="173"/>
      <c r="L346" s="37"/>
      <c r="M346" s="184"/>
    </row>
    <row r="347" spans="1:13" x14ac:dyDescent="0.2">
      <c r="A347" s="115">
        <v>44977</v>
      </c>
      <c r="B347" s="104"/>
      <c r="C347" s="100" t="s">
        <v>2421</v>
      </c>
      <c r="D347" s="92"/>
      <c r="E347" s="101" t="s">
        <v>465</v>
      </c>
      <c r="F347" s="100">
        <v>6</v>
      </c>
      <c r="G347" s="95">
        <v>37500</v>
      </c>
      <c r="H347" s="100">
        <f t="shared" si="15"/>
        <v>225000</v>
      </c>
      <c r="I347" s="151" t="s">
        <v>906</v>
      </c>
      <c r="J347" s="151"/>
      <c r="K347" s="173"/>
      <c r="L347" s="37"/>
      <c r="M347" s="181"/>
    </row>
    <row r="348" spans="1:13" ht="34" x14ac:dyDescent="0.2">
      <c r="A348" s="115">
        <v>44977</v>
      </c>
      <c r="B348" s="104"/>
      <c r="C348" s="100" t="s">
        <v>2421</v>
      </c>
      <c r="D348" s="92"/>
      <c r="E348" s="95" t="s">
        <v>3192</v>
      </c>
      <c r="F348" s="100">
        <v>3</v>
      </c>
      <c r="G348" s="95">
        <v>12000</v>
      </c>
      <c r="H348" s="100">
        <f t="shared" si="15"/>
        <v>36000</v>
      </c>
      <c r="I348" s="151" t="s">
        <v>906</v>
      </c>
      <c r="J348" s="151"/>
      <c r="K348" s="173"/>
      <c r="L348" s="37"/>
      <c r="M348" s="181"/>
    </row>
    <row r="349" spans="1:13" x14ac:dyDescent="0.2">
      <c r="A349" s="115">
        <v>44977</v>
      </c>
      <c r="B349" s="104"/>
      <c r="C349" s="100"/>
      <c r="D349" s="92"/>
      <c r="E349" s="101"/>
      <c r="F349" s="100"/>
      <c r="G349" s="95"/>
      <c r="H349" s="100">
        <f>SUM(H340:H348)</f>
        <v>536400</v>
      </c>
      <c r="I349" s="151"/>
      <c r="J349" s="151"/>
      <c r="K349" s="173"/>
      <c r="L349" s="37"/>
      <c r="M349" s="181"/>
    </row>
    <row r="350" spans="1:13" x14ac:dyDescent="0.2">
      <c r="A350" s="115">
        <v>44977</v>
      </c>
      <c r="B350" s="104">
        <v>42</v>
      </c>
      <c r="C350" s="100" t="s">
        <v>2423</v>
      </c>
      <c r="D350" s="92">
        <v>465000</v>
      </c>
      <c r="E350" s="101" t="s">
        <v>2978</v>
      </c>
      <c r="F350" s="100">
        <v>29</v>
      </c>
      <c r="G350" s="95">
        <v>5200</v>
      </c>
      <c r="H350" s="100">
        <f t="shared" si="15"/>
        <v>150800</v>
      </c>
      <c r="I350" s="151" t="s">
        <v>906</v>
      </c>
      <c r="J350" s="151"/>
      <c r="K350" s="173">
        <f>D350-H359</f>
        <v>300</v>
      </c>
      <c r="L350" s="37"/>
      <c r="M350" s="181"/>
    </row>
    <row r="351" spans="1:13" x14ac:dyDescent="0.2">
      <c r="A351" s="115">
        <v>44977</v>
      </c>
      <c r="B351" s="104"/>
      <c r="C351" s="100" t="s">
        <v>2423</v>
      </c>
      <c r="D351" s="92"/>
      <c r="E351" s="100" t="s">
        <v>2569</v>
      </c>
      <c r="F351" s="100">
        <v>11</v>
      </c>
      <c r="G351" s="95">
        <v>4500</v>
      </c>
      <c r="H351" s="100">
        <f t="shared" si="15"/>
        <v>49500</v>
      </c>
      <c r="I351" s="151" t="s">
        <v>906</v>
      </c>
      <c r="J351" s="151"/>
      <c r="K351" s="173"/>
      <c r="L351" s="37"/>
      <c r="M351" s="181"/>
    </row>
    <row r="352" spans="1:13" ht="17" x14ac:dyDescent="0.2">
      <c r="A352" s="115"/>
      <c r="B352" s="104"/>
      <c r="C352" s="100" t="s">
        <v>2423</v>
      </c>
      <c r="D352" s="92"/>
      <c r="E352" s="95" t="s">
        <v>3199</v>
      </c>
      <c r="F352" s="100">
        <v>47</v>
      </c>
      <c r="G352" s="95">
        <v>2400</v>
      </c>
      <c r="H352" s="100">
        <f t="shared" si="15"/>
        <v>112800</v>
      </c>
      <c r="I352" s="151" t="s">
        <v>906</v>
      </c>
      <c r="J352" s="151"/>
      <c r="K352" s="173"/>
      <c r="L352" s="37"/>
      <c r="M352" s="181"/>
    </row>
    <row r="353" spans="1:13" x14ac:dyDescent="0.2">
      <c r="A353" s="115"/>
      <c r="B353" s="104"/>
      <c r="C353" s="100" t="s">
        <v>2423</v>
      </c>
      <c r="D353" s="92"/>
      <c r="E353" s="100" t="s">
        <v>2571</v>
      </c>
      <c r="F353" s="100">
        <v>9</v>
      </c>
      <c r="G353" s="100">
        <v>5500</v>
      </c>
      <c r="H353" s="100">
        <f t="shared" si="15"/>
        <v>49500</v>
      </c>
      <c r="I353" s="151" t="s">
        <v>906</v>
      </c>
      <c r="J353" s="151"/>
      <c r="K353" s="173"/>
      <c r="L353" s="37"/>
      <c r="M353" s="181"/>
    </row>
    <row r="354" spans="1:13" x14ac:dyDescent="0.2">
      <c r="A354" s="115"/>
      <c r="B354" s="104"/>
      <c r="C354" s="100" t="s">
        <v>2423</v>
      </c>
      <c r="D354" s="92"/>
      <c r="E354" s="1" t="s">
        <v>3197</v>
      </c>
      <c r="F354" s="100">
        <v>1</v>
      </c>
      <c r="G354" s="95">
        <v>22300</v>
      </c>
      <c r="H354" s="100">
        <f t="shared" si="15"/>
        <v>22300</v>
      </c>
      <c r="I354" s="151" t="s">
        <v>906</v>
      </c>
      <c r="J354" s="151"/>
      <c r="K354" s="173"/>
      <c r="L354" s="37"/>
      <c r="M354" s="181"/>
    </row>
    <row r="355" spans="1:13" x14ac:dyDescent="0.2">
      <c r="A355" s="115"/>
      <c r="B355" s="104"/>
      <c r="C355" s="100" t="s">
        <v>2423</v>
      </c>
      <c r="D355" s="92"/>
      <c r="E355" s="2" t="s">
        <v>3195</v>
      </c>
      <c r="F355" s="100">
        <v>2</v>
      </c>
      <c r="G355" s="95">
        <v>3500</v>
      </c>
      <c r="H355" s="100">
        <f t="shared" si="15"/>
        <v>7000</v>
      </c>
      <c r="I355" s="151" t="s">
        <v>906</v>
      </c>
      <c r="J355" s="151"/>
      <c r="K355" s="173"/>
      <c r="L355" s="37"/>
      <c r="M355" s="181"/>
    </row>
    <row r="356" spans="1:13" x14ac:dyDescent="0.2">
      <c r="A356" s="115"/>
      <c r="B356" s="104"/>
      <c r="C356" s="100" t="s">
        <v>2423</v>
      </c>
      <c r="D356" s="92"/>
      <c r="E356" s="100" t="s">
        <v>465</v>
      </c>
      <c r="F356" s="100">
        <v>1</v>
      </c>
      <c r="G356" s="95">
        <v>37500</v>
      </c>
      <c r="H356" s="100">
        <f t="shared" si="15"/>
        <v>37500</v>
      </c>
      <c r="I356" s="151" t="s">
        <v>906</v>
      </c>
      <c r="J356" s="151"/>
      <c r="K356" s="173"/>
      <c r="L356" s="37"/>
      <c r="M356" s="181"/>
    </row>
    <row r="357" spans="1:13" x14ac:dyDescent="0.2">
      <c r="A357" s="115"/>
      <c r="B357" s="104"/>
      <c r="C357" s="100" t="s">
        <v>2423</v>
      </c>
      <c r="D357" s="92"/>
      <c r="E357" s="100" t="s">
        <v>2144</v>
      </c>
      <c r="F357" s="100">
        <v>2</v>
      </c>
      <c r="G357" s="177">
        <v>15000</v>
      </c>
      <c r="H357" s="100">
        <f t="shared" si="15"/>
        <v>30000</v>
      </c>
      <c r="I357" s="151" t="s">
        <v>906</v>
      </c>
      <c r="J357" s="151"/>
      <c r="K357" s="173"/>
      <c r="L357" s="37"/>
      <c r="M357" s="181"/>
    </row>
    <row r="358" spans="1:13" x14ac:dyDescent="0.2">
      <c r="A358" s="115"/>
      <c r="B358" s="104"/>
      <c r="C358" s="100" t="s">
        <v>2423</v>
      </c>
      <c r="D358" s="92"/>
      <c r="E358" s="100" t="s">
        <v>2570</v>
      </c>
      <c r="F358" s="100">
        <v>1</v>
      </c>
      <c r="G358" s="100">
        <v>5300</v>
      </c>
      <c r="H358" s="100">
        <f t="shared" si="15"/>
        <v>5300</v>
      </c>
      <c r="I358" s="151" t="s">
        <v>906</v>
      </c>
      <c r="J358" s="151"/>
      <c r="K358" s="173"/>
      <c r="L358" s="37"/>
      <c r="M358" s="181"/>
    </row>
    <row r="359" spans="1:13" x14ac:dyDescent="0.2">
      <c r="A359" s="115">
        <v>44977</v>
      </c>
      <c r="B359" s="104"/>
      <c r="C359" s="100"/>
      <c r="D359" s="92"/>
      <c r="E359" s="101"/>
      <c r="F359" s="100"/>
      <c r="G359" s="95"/>
      <c r="H359" s="100">
        <f>SUM(H350:H358)</f>
        <v>464700</v>
      </c>
      <c r="I359" s="151"/>
      <c r="J359" s="151"/>
      <c r="K359" s="173"/>
      <c r="L359" s="37"/>
      <c r="M359" s="181"/>
    </row>
    <row r="360" spans="1:13" x14ac:dyDescent="0.2">
      <c r="A360" s="115">
        <v>44977</v>
      </c>
      <c r="B360" s="104">
        <v>43</v>
      </c>
      <c r="C360" s="100" t="s">
        <v>2424</v>
      </c>
      <c r="D360" s="92">
        <v>260000</v>
      </c>
      <c r="E360" s="101" t="s">
        <v>465</v>
      </c>
      <c r="F360" s="100">
        <v>5</v>
      </c>
      <c r="G360" s="95">
        <v>37500</v>
      </c>
      <c r="H360" s="100">
        <f t="shared" si="15"/>
        <v>187500</v>
      </c>
      <c r="I360" s="151" t="s">
        <v>906</v>
      </c>
      <c r="J360" s="151"/>
      <c r="K360" s="173"/>
      <c r="L360" s="37"/>
      <c r="M360" s="181"/>
    </row>
    <row r="361" spans="1:13" x14ac:dyDescent="0.2">
      <c r="A361" s="115">
        <v>44977</v>
      </c>
      <c r="B361" s="104"/>
      <c r="C361" s="100" t="s">
        <v>2424</v>
      </c>
      <c r="D361" s="92"/>
      <c r="E361" s="101" t="s">
        <v>2144</v>
      </c>
      <c r="F361" s="100">
        <v>4</v>
      </c>
      <c r="G361" s="177">
        <v>15000</v>
      </c>
      <c r="H361" s="100">
        <f t="shared" si="15"/>
        <v>60000</v>
      </c>
      <c r="I361" s="151" t="s">
        <v>906</v>
      </c>
      <c r="J361" s="151"/>
      <c r="K361" s="173">
        <f>D360-H364</f>
        <v>200</v>
      </c>
      <c r="L361" s="37"/>
      <c r="M361" s="181"/>
    </row>
    <row r="362" spans="1:13" x14ac:dyDescent="0.2">
      <c r="A362" s="115"/>
      <c r="B362" s="104"/>
      <c r="C362" s="100" t="s">
        <v>2424</v>
      </c>
      <c r="D362" s="92"/>
      <c r="E362" s="101" t="s">
        <v>2570</v>
      </c>
      <c r="F362" s="100">
        <v>1</v>
      </c>
      <c r="G362" s="100">
        <v>5300</v>
      </c>
      <c r="H362" s="100">
        <f t="shared" si="15"/>
        <v>5300</v>
      </c>
      <c r="I362" s="151" t="s">
        <v>906</v>
      </c>
      <c r="J362" s="151"/>
      <c r="K362" s="173"/>
      <c r="L362" s="37"/>
      <c r="M362" s="181"/>
    </row>
    <row r="363" spans="1:13" x14ac:dyDescent="0.2">
      <c r="A363" s="115"/>
      <c r="B363" s="104"/>
      <c r="C363" s="100" t="s">
        <v>2424</v>
      </c>
      <c r="D363" s="92"/>
      <c r="E363" s="2" t="s">
        <v>3195</v>
      </c>
      <c r="F363" s="100">
        <v>2</v>
      </c>
      <c r="G363" s="95">
        <v>3500</v>
      </c>
      <c r="H363" s="100">
        <f t="shared" si="15"/>
        <v>7000</v>
      </c>
      <c r="I363" s="151" t="s">
        <v>906</v>
      </c>
      <c r="J363" s="151"/>
      <c r="K363" s="173"/>
      <c r="L363" s="37"/>
      <c r="M363" s="181"/>
    </row>
    <row r="364" spans="1:13" x14ac:dyDescent="0.2">
      <c r="A364" s="115">
        <v>44977</v>
      </c>
      <c r="B364" s="104"/>
      <c r="C364" s="100"/>
      <c r="D364" s="92"/>
      <c r="E364" s="100"/>
      <c r="F364" s="100"/>
      <c r="G364" s="100"/>
      <c r="H364" s="100">
        <f>SUM(H360:H363)</f>
        <v>259800</v>
      </c>
      <c r="I364" s="151"/>
      <c r="J364" s="151"/>
      <c r="K364" s="173"/>
      <c r="L364" s="37"/>
      <c r="M364" s="37"/>
    </row>
    <row r="365" spans="1:13" x14ac:dyDescent="0.2">
      <c r="A365" s="115">
        <v>44977</v>
      </c>
      <c r="B365" s="104">
        <v>44</v>
      </c>
      <c r="C365" s="100" t="s">
        <v>520</v>
      </c>
      <c r="D365" s="92">
        <v>1500000</v>
      </c>
      <c r="E365" s="100" t="s">
        <v>465</v>
      </c>
      <c r="F365" s="100">
        <v>10</v>
      </c>
      <c r="G365" s="95">
        <v>37500</v>
      </c>
      <c r="H365" s="100">
        <f t="shared" si="15"/>
        <v>375000</v>
      </c>
      <c r="I365" s="151" t="s">
        <v>906</v>
      </c>
      <c r="J365" s="151"/>
      <c r="K365" s="172"/>
      <c r="L365" s="37" t="s">
        <v>585</v>
      </c>
      <c r="M365" s="37"/>
    </row>
    <row r="366" spans="1:13" ht="17" x14ac:dyDescent="0.2">
      <c r="A366" s="115">
        <v>44977</v>
      </c>
      <c r="B366" s="104"/>
      <c r="C366" s="100" t="s">
        <v>520</v>
      </c>
      <c r="D366" s="92"/>
      <c r="E366" s="170" t="s">
        <v>2978</v>
      </c>
      <c r="F366" s="100">
        <v>45</v>
      </c>
      <c r="G366" s="95">
        <v>5200</v>
      </c>
      <c r="H366" s="100">
        <f t="shared" si="15"/>
        <v>234000</v>
      </c>
      <c r="I366" s="151" t="s">
        <v>906</v>
      </c>
      <c r="J366" s="151"/>
      <c r="K366" s="173"/>
      <c r="L366" s="37" t="s">
        <v>585</v>
      </c>
      <c r="M366" s="37"/>
    </row>
    <row r="367" spans="1:13" ht="17" x14ac:dyDescent="0.2">
      <c r="A367" s="115">
        <v>44977</v>
      </c>
      <c r="B367" s="104"/>
      <c r="C367" s="100" t="s">
        <v>520</v>
      </c>
      <c r="D367" s="92"/>
      <c r="E367" s="178" t="s">
        <v>3198</v>
      </c>
      <c r="F367" s="100">
        <v>10</v>
      </c>
      <c r="G367" s="191">
        <v>10600</v>
      </c>
      <c r="H367" s="100">
        <f t="shared" si="15"/>
        <v>106000</v>
      </c>
      <c r="I367" s="151" t="s">
        <v>906</v>
      </c>
      <c r="J367" s="151"/>
      <c r="K367" s="173"/>
      <c r="L367" s="37"/>
      <c r="M367" s="37"/>
    </row>
    <row r="368" spans="1:13" x14ac:dyDescent="0.2">
      <c r="A368" s="115">
        <v>44977</v>
      </c>
      <c r="B368" s="104"/>
      <c r="C368" s="100" t="s">
        <v>520</v>
      </c>
      <c r="D368" s="92"/>
      <c r="E368" s="100" t="s">
        <v>2570</v>
      </c>
      <c r="F368" s="100">
        <v>40</v>
      </c>
      <c r="G368" s="100">
        <v>5300</v>
      </c>
      <c r="H368" s="100">
        <f t="shared" si="15"/>
        <v>212000</v>
      </c>
      <c r="I368" s="151" t="s">
        <v>906</v>
      </c>
      <c r="J368" s="151"/>
      <c r="K368" s="173"/>
      <c r="L368" s="37" t="s">
        <v>585</v>
      </c>
      <c r="M368" s="37"/>
    </row>
    <row r="369" spans="1:13" x14ac:dyDescent="0.2">
      <c r="A369" s="115"/>
      <c r="B369" s="104"/>
      <c r="C369" s="100" t="s">
        <v>520</v>
      </c>
      <c r="D369" s="92"/>
      <c r="E369" s="2" t="s">
        <v>3195</v>
      </c>
      <c r="F369" s="100">
        <v>35</v>
      </c>
      <c r="G369" s="100">
        <v>3500</v>
      </c>
      <c r="H369" s="100">
        <f t="shared" si="15"/>
        <v>122500</v>
      </c>
      <c r="I369" s="151" t="s">
        <v>906</v>
      </c>
      <c r="J369" s="151"/>
      <c r="K369" s="173"/>
      <c r="L369" s="37"/>
      <c r="M369" s="37"/>
    </row>
    <row r="370" spans="1:13" ht="32" x14ac:dyDescent="0.2">
      <c r="A370" s="115"/>
      <c r="B370" s="104"/>
      <c r="C370" s="100" t="s">
        <v>520</v>
      </c>
      <c r="D370" s="92"/>
      <c r="E370" s="2" t="s">
        <v>3196</v>
      </c>
      <c r="F370" s="100">
        <v>20</v>
      </c>
      <c r="G370" s="100">
        <v>6000</v>
      </c>
      <c r="H370" s="100">
        <f t="shared" si="15"/>
        <v>120000</v>
      </c>
      <c r="I370" s="151" t="s">
        <v>906</v>
      </c>
      <c r="J370" s="151"/>
      <c r="K370" s="173"/>
      <c r="L370" s="37"/>
      <c r="M370" s="37"/>
    </row>
    <row r="371" spans="1:13" x14ac:dyDescent="0.2">
      <c r="A371" s="115"/>
      <c r="B371" s="104"/>
      <c r="C371" s="100" t="s">
        <v>520</v>
      </c>
      <c r="D371" s="92"/>
      <c r="E371" s="100" t="s">
        <v>2569</v>
      </c>
      <c r="F371" s="100">
        <v>13</v>
      </c>
      <c r="G371" s="100">
        <v>4500</v>
      </c>
      <c r="H371" s="100">
        <f t="shared" si="15"/>
        <v>58500</v>
      </c>
      <c r="I371" s="151" t="s">
        <v>906</v>
      </c>
      <c r="J371" s="151"/>
      <c r="K371" s="173"/>
      <c r="L371" s="37"/>
      <c r="M371" s="37"/>
    </row>
    <row r="372" spans="1:13" x14ac:dyDescent="0.2">
      <c r="A372" s="115"/>
      <c r="B372" s="104"/>
      <c r="C372" s="100" t="s">
        <v>520</v>
      </c>
      <c r="D372" s="92"/>
      <c r="E372" s="100" t="s">
        <v>2979</v>
      </c>
      <c r="F372" s="100">
        <v>10</v>
      </c>
      <c r="G372" s="100">
        <v>4500</v>
      </c>
      <c r="H372" s="100">
        <f t="shared" si="15"/>
        <v>45000</v>
      </c>
      <c r="I372" s="151" t="s">
        <v>906</v>
      </c>
      <c r="J372" s="151"/>
      <c r="K372" s="173"/>
      <c r="L372" s="37"/>
      <c r="M372" s="37">
        <f>6980*1.18</f>
        <v>8236.4</v>
      </c>
    </row>
    <row r="373" spans="1:13" x14ac:dyDescent="0.2">
      <c r="A373" s="115"/>
      <c r="B373" s="104"/>
      <c r="C373" s="100" t="s">
        <v>520</v>
      </c>
      <c r="D373" s="92"/>
      <c r="E373" s="100" t="s">
        <v>2583</v>
      </c>
      <c r="F373" s="100">
        <v>2</v>
      </c>
      <c r="G373" s="100">
        <v>7000</v>
      </c>
      <c r="H373" s="100">
        <f t="shared" si="15"/>
        <v>14000</v>
      </c>
      <c r="I373" s="151" t="s">
        <v>906</v>
      </c>
      <c r="J373" s="151"/>
      <c r="K373" s="173"/>
      <c r="L373" s="37"/>
      <c r="M373" s="37"/>
    </row>
    <row r="374" spans="1:13" x14ac:dyDescent="0.2">
      <c r="A374" s="115"/>
      <c r="B374" s="104"/>
      <c r="C374" s="100" t="s">
        <v>520</v>
      </c>
      <c r="D374" s="92"/>
      <c r="E374" s="100" t="s">
        <v>2571</v>
      </c>
      <c r="F374" s="100">
        <v>23</v>
      </c>
      <c r="G374" s="100">
        <v>5500</v>
      </c>
      <c r="H374" s="100">
        <f t="shared" si="15"/>
        <v>126500</v>
      </c>
      <c r="I374" s="151" t="s">
        <v>906</v>
      </c>
      <c r="J374" s="151"/>
      <c r="K374" s="173"/>
      <c r="L374" s="37"/>
      <c r="M374" s="37"/>
    </row>
    <row r="375" spans="1:13" ht="17" x14ac:dyDescent="0.2">
      <c r="A375" s="115"/>
      <c r="B375" s="104"/>
      <c r="C375" s="100" t="s">
        <v>520</v>
      </c>
      <c r="D375" s="92"/>
      <c r="E375" s="95" t="s">
        <v>3173</v>
      </c>
      <c r="F375" s="100">
        <v>2</v>
      </c>
      <c r="G375" s="100">
        <v>4250</v>
      </c>
      <c r="H375" s="100">
        <f t="shared" si="15"/>
        <v>8500</v>
      </c>
      <c r="I375" s="151" t="s">
        <v>906</v>
      </c>
      <c r="J375" s="151"/>
      <c r="K375" s="173"/>
      <c r="L375" s="37"/>
      <c r="M375" s="37"/>
    </row>
    <row r="376" spans="1:13" ht="17" x14ac:dyDescent="0.2">
      <c r="A376" s="115"/>
      <c r="B376" s="104"/>
      <c r="C376" s="100" t="s">
        <v>520</v>
      </c>
      <c r="D376" s="92"/>
      <c r="E376" s="95" t="s">
        <v>3202</v>
      </c>
      <c r="F376" s="100">
        <v>2</v>
      </c>
      <c r="G376" s="100">
        <v>6300</v>
      </c>
      <c r="H376" s="100">
        <f t="shared" si="15"/>
        <v>12600</v>
      </c>
      <c r="I376" s="151" t="s">
        <v>906</v>
      </c>
      <c r="J376" s="151"/>
      <c r="K376" s="173"/>
      <c r="L376" s="37"/>
      <c r="M376" s="37"/>
    </row>
    <row r="377" spans="1:13" x14ac:dyDescent="0.2">
      <c r="A377" s="115"/>
      <c r="B377" s="104"/>
      <c r="C377" s="100" t="s">
        <v>520</v>
      </c>
      <c r="D377" s="92"/>
      <c r="E377" s="100" t="s">
        <v>2980</v>
      </c>
      <c r="F377" s="100">
        <v>1</v>
      </c>
      <c r="G377" s="95">
        <v>6750</v>
      </c>
      <c r="H377" s="100">
        <f t="shared" si="15"/>
        <v>6750</v>
      </c>
      <c r="I377" s="151" t="s">
        <v>906</v>
      </c>
      <c r="J377" s="151"/>
      <c r="K377" s="173"/>
      <c r="L377" s="37"/>
      <c r="M377" s="37"/>
    </row>
    <row r="378" spans="1:13" x14ac:dyDescent="0.2">
      <c r="A378" s="115"/>
      <c r="B378" s="104"/>
      <c r="C378" s="100" t="s">
        <v>520</v>
      </c>
      <c r="D378" s="92"/>
      <c r="E378" s="100" t="s">
        <v>3377</v>
      </c>
      <c r="F378" s="100">
        <v>3</v>
      </c>
      <c r="G378" s="100">
        <v>8000</v>
      </c>
      <c r="H378" s="100">
        <f t="shared" si="15"/>
        <v>24000</v>
      </c>
      <c r="I378" s="151" t="s">
        <v>906</v>
      </c>
      <c r="J378" s="151"/>
      <c r="K378" s="173"/>
      <c r="L378" s="37"/>
      <c r="M378" s="37"/>
    </row>
    <row r="379" spans="1:13" x14ac:dyDescent="0.2">
      <c r="A379" s="115"/>
      <c r="B379" s="104"/>
      <c r="C379" s="100" t="s">
        <v>520</v>
      </c>
      <c r="D379" s="92"/>
      <c r="E379" s="100" t="s">
        <v>2576</v>
      </c>
      <c r="F379" s="100">
        <v>1</v>
      </c>
      <c r="G379" s="177">
        <v>15000</v>
      </c>
      <c r="H379" s="100">
        <f t="shared" si="15"/>
        <v>15000</v>
      </c>
      <c r="I379" s="151" t="s">
        <v>906</v>
      </c>
      <c r="J379" s="151"/>
      <c r="K379" s="173"/>
      <c r="L379" s="37"/>
      <c r="M379" s="37"/>
    </row>
    <row r="380" spans="1:13" x14ac:dyDescent="0.2">
      <c r="A380" s="115"/>
      <c r="B380" s="104"/>
      <c r="C380" s="100" t="s">
        <v>520</v>
      </c>
      <c r="D380" s="92"/>
      <c r="E380" s="100" t="s">
        <v>577</v>
      </c>
      <c r="F380" s="100">
        <v>3</v>
      </c>
      <c r="G380" s="100">
        <v>6600</v>
      </c>
      <c r="H380" s="100">
        <f t="shared" si="15"/>
        <v>19800</v>
      </c>
      <c r="I380" s="151" t="s">
        <v>906</v>
      </c>
      <c r="J380" s="151"/>
      <c r="K380" s="173"/>
      <c r="L380" s="37"/>
      <c r="M380" s="37"/>
    </row>
    <row r="381" spans="1:13" x14ac:dyDescent="0.2">
      <c r="A381" s="115">
        <v>44977</v>
      </c>
      <c r="B381" s="104"/>
      <c r="C381" s="100"/>
      <c r="D381" s="92"/>
      <c r="E381" s="100"/>
      <c r="F381" s="100"/>
      <c r="G381" s="100"/>
      <c r="H381" s="100">
        <f>SUM(H365:H380)</f>
        <v>1500150</v>
      </c>
      <c r="I381" s="151"/>
      <c r="J381" s="151"/>
      <c r="K381" s="173"/>
      <c r="L381" s="37"/>
      <c r="M381" s="37"/>
    </row>
    <row r="382" spans="1:13" x14ac:dyDescent="0.2">
      <c r="A382" s="115">
        <v>44977</v>
      </c>
      <c r="B382" s="104">
        <v>45</v>
      </c>
      <c r="C382" s="100" t="s">
        <v>521</v>
      </c>
      <c r="D382" s="92">
        <v>390000</v>
      </c>
      <c r="E382" s="100" t="s">
        <v>3479</v>
      </c>
      <c r="F382" s="100">
        <v>1</v>
      </c>
      <c r="G382" s="100">
        <v>150000</v>
      </c>
      <c r="H382" s="100">
        <v>150000</v>
      </c>
      <c r="I382" s="151" t="s">
        <v>906</v>
      </c>
      <c r="J382" s="151"/>
      <c r="K382" s="173"/>
      <c r="L382" s="37" t="s">
        <v>585</v>
      </c>
      <c r="M382" s="37"/>
    </row>
    <row r="383" spans="1:13" ht="17" x14ac:dyDescent="0.2">
      <c r="A383" s="115">
        <v>44980</v>
      </c>
      <c r="B383" s="104"/>
      <c r="C383" s="100" t="s">
        <v>521</v>
      </c>
      <c r="D383" s="92"/>
      <c r="E383" s="174" t="s">
        <v>3193</v>
      </c>
      <c r="F383" s="100">
        <v>1</v>
      </c>
      <c r="G383" s="100">
        <v>252220</v>
      </c>
      <c r="H383" s="100">
        <v>252220</v>
      </c>
      <c r="I383" s="151" t="s">
        <v>906</v>
      </c>
      <c r="J383" s="151"/>
      <c r="K383" s="173"/>
      <c r="L383" s="37" t="s">
        <v>585</v>
      </c>
      <c r="M383" s="152" t="s">
        <v>2984</v>
      </c>
    </row>
    <row r="384" spans="1:13" x14ac:dyDescent="0.2">
      <c r="B384" s="110"/>
      <c r="C384" s="111"/>
      <c r="D384" s="112"/>
      <c r="E384" s="185"/>
      <c r="F384" s="111"/>
      <c r="G384" s="111"/>
      <c r="H384" s="111"/>
      <c r="I384" s="156"/>
      <c r="J384" s="156"/>
      <c r="K384" s="186"/>
      <c r="L384" s="51"/>
      <c r="M384" s="51"/>
    </row>
    <row r="385" spans="2:13" x14ac:dyDescent="0.2">
      <c r="B385" s="104"/>
      <c r="C385" s="100"/>
      <c r="D385" s="92"/>
      <c r="E385" s="100"/>
      <c r="F385" s="100"/>
      <c r="G385" s="100"/>
      <c r="H385" s="100"/>
      <c r="I385" s="187"/>
      <c r="J385" s="187"/>
      <c r="K385" s="51"/>
      <c r="L385" s="51"/>
      <c r="M385" s="51"/>
    </row>
    <row r="386" spans="2:13" x14ac:dyDescent="0.2">
      <c r="B386" s="104"/>
      <c r="C386" s="100"/>
      <c r="D386" s="92"/>
      <c r="E386" s="92"/>
      <c r="F386" s="92"/>
      <c r="G386" s="92"/>
      <c r="H386" s="92"/>
    </row>
    <row r="387" spans="2:13" x14ac:dyDescent="0.2">
      <c r="B387" s="104"/>
      <c r="C387" s="100"/>
      <c r="D387" s="92"/>
      <c r="E387" s="92"/>
      <c r="F387" s="92"/>
      <c r="G387" s="92"/>
      <c r="H387" s="92"/>
    </row>
    <row r="388" spans="2:13" x14ac:dyDescent="0.2">
      <c r="B388" s="104"/>
      <c r="C388" s="100"/>
      <c r="D388" s="92"/>
      <c r="E388" s="92"/>
      <c r="F388" s="92"/>
      <c r="G388" s="92"/>
      <c r="H388" s="92"/>
    </row>
    <row r="389" spans="2:13" x14ac:dyDescent="0.2">
      <c r="B389" s="104"/>
      <c r="C389" s="100"/>
      <c r="D389" s="92"/>
      <c r="E389" s="92"/>
      <c r="F389" s="92"/>
      <c r="G389" s="92"/>
      <c r="H389" s="92"/>
    </row>
    <row r="390" spans="2:13" x14ac:dyDescent="0.2">
      <c r="B390" s="104"/>
      <c r="C390" s="100"/>
      <c r="D390" s="92"/>
      <c r="E390" s="92"/>
      <c r="F390" s="92"/>
      <c r="G390" s="92"/>
      <c r="H390" s="92"/>
    </row>
    <row r="391" spans="2:13" x14ac:dyDescent="0.2">
      <c r="B391" s="104"/>
      <c r="C391" s="100"/>
      <c r="D391" s="92"/>
      <c r="E391" s="92"/>
      <c r="F391" s="92"/>
      <c r="G391" s="92"/>
      <c r="H391" s="92"/>
    </row>
    <row r="392" spans="2:13" x14ac:dyDescent="0.2">
      <c r="B392" s="104"/>
      <c r="C392" s="100"/>
      <c r="D392" s="92"/>
      <c r="E392" s="92"/>
      <c r="F392" s="92"/>
      <c r="G392" s="92"/>
      <c r="H392" s="92"/>
    </row>
    <row r="393" spans="2:13" x14ac:dyDescent="0.2">
      <c r="B393" s="104"/>
      <c r="C393" s="100"/>
      <c r="D393" s="92"/>
      <c r="E393" s="92"/>
      <c r="F393" s="92"/>
      <c r="G393" s="92"/>
      <c r="H393" s="92"/>
    </row>
    <row r="394" spans="2:13" x14ac:dyDescent="0.2">
      <c r="B394" s="104"/>
      <c r="C394" s="100"/>
      <c r="D394" s="92"/>
      <c r="E394" s="92"/>
      <c r="F394" s="92"/>
      <c r="G394" s="92"/>
      <c r="H394" s="92"/>
    </row>
    <row r="395" spans="2:13" x14ac:dyDescent="0.2">
      <c r="B395" s="104"/>
      <c r="C395" s="100"/>
      <c r="D395" s="92"/>
      <c r="E395" s="92"/>
      <c r="F395" s="92"/>
      <c r="G395" s="92"/>
      <c r="H395" s="92"/>
    </row>
    <row r="396" spans="2:13" x14ac:dyDescent="0.2">
      <c r="B396" s="104"/>
      <c r="C396" s="100"/>
      <c r="D396" s="92"/>
      <c r="E396" s="92"/>
      <c r="F396" s="92"/>
      <c r="G396" s="92"/>
      <c r="H396" s="92"/>
    </row>
    <row r="397" spans="2:13" x14ac:dyDescent="0.2">
      <c r="B397" s="104"/>
      <c r="C397" s="100"/>
      <c r="D397" s="92"/>
      <c r="E397" s="92"/>
      <c r="F397" s="92"/>
      <c r="G397" s="92"/>
      <c r="H397" s="92"/>
    </row>
    <row r="398" spans="2:13" x14ac:dyDescent="0.2">
      <c r="B398" s="104"/>
      <c r="C398" s="100"/>
      <c r="D398" s="92"/>
      <c r="E398" s="92"/>
      <c r="F398" s="92"/>
      <c r="G398" s="92"/>
      <c r="H398" s="92"/>
    </row>
    <row r="399" spans="2:13" x14ac:dyDescent="0.2">
      <c r="B399" s="104"/>
      <c r="C399" s="100"/>
      <c r="D399" s="92"/>
      <c r="E399" s="92"/>
      <c r="F399" s="92"/>
      <c r="G399" s="92"/>
      <c r="H399" s="92"/>
    </row>
    <row r="400" spans="2:13" x14ac:dyDescent="0.2">
      <c r="B400" s="104"/>
      <c r="C400" s="100"/>
      <c r="D400" s="92"/>
      <c r="E400" s="92"/>
      <c r="F400" s="92"/>
      <c r="G400" s="92"/>
      <c r="H400" s="92"/>
    </row>
    <row r="401" spans="2:8" x14ac:dyDescent="0.2">
      <c r="B401" s="104"/>
      <c r="C401" s="100"/>
      <c r="D401" s="92"/>
      <c r="E401" s="92"/>
      <c r="F401" s="92"/>
      <c r="G401" s="92"/>
      <c r="H401" s="92"/>
    </row>
    <row r="402" spans="2:8" x14ac:dyDescent="0.2">
      <c r="B402" s="104"/>
      <c r="C402" s="100"/>
      <c r="D402" s="92"/>
      <c r="E402" s="92"/>
      <c r="F402" s="92"/>
      <c r="G402" s="92"/>
      <c r="H402" s="92"/>
    </row>
    <row r="403" spans="2:8" x14ac:dyDescent="0.2">
      <c r="B403" s="104"/>
      <c r="C403" s="100"/>
      <c r="D403" s="92"/>
      <c r="E403" s="92"/>
      <c r="F403" s="92"/>
      <c r="G403" s="92"/>
      <c r="H403" s="92"/>
    </row>
    <row r="404" spans="2:8" x14ac:dyDescent="0.2">
      <c r="B404" s="104"/>
      <c r="C404" s="100"/>
      <c r="D404" s="92"/>
      <c r="E404" s="92"/>
      <c r="F404" s="92"/>
      <c r="G404" s="92"/>
      <c r="H404" s="92"/>
    </row>
    <row r="405" spans="2:8" x14ac:dyDescent="0.2">
      <c r="B405" s="104"/>
      <c r="C405" s="100"/>
      <c r="D405" s="92"/>
      <c r="E405" s="92"/>
      <c r="F405" s="92"/>
      <c r="G405" s="92"/>
      <c r="H405" s="92"/>
    </row>
    <row r="406" spans="2:8" x14ac:dyDescent="0.2">
      <c r="B406" s="104"/>
      <c r="C406" s="100"/>
      <c r="D406" s="92"/>
      <c r="E406" s="92"/>
      <c r="F406" s="92"/>
      <c r="G406" s="92"/>
      <c r="H406" s="92"/>
    </row>
    <row r="407" spans="2:8" x14ac:dyDescent="0.2">
      <c r="B407" s="104"/>
      <c r="C407" s="100"/>
      <c r="D407" s="92"/>
      <c r="E407" s="92"/>
      <c r="F407" s="92"/>
      <c r="G407" s="92"/>
      <c r="H407" s="92"/>
    </row>
    <row r="408" spans="2:8" x14ac:dyDescent="0.2">
      <c r="B408" s="104"/>
      <c r="C408" s="100"/>
      <c r="D408" s="92"/>
      <c r="E408" s="92"/>
      <c r="F408" s="92"/>
      <c r="G408" s="92"/>
      <c r="H408" s="92"/>
    </row>
    <row r="409" spans="2:8" x14ac:dyDescent="0.2">
      <c r="B409" s="104"/>
      <c r="C409" s="100"/>
      <c r="D409" s="92"/>
      <c r="E409" s="92"/>
      <c r="F409" s="92"/>
      <c r="G409" s="92"/>
      <c r="H409" s="92"/>
    </row>
    <row r="410" spans="2:8" x14ac:dyDescent="0.2">
      <c r="B410" s="104"/>
      <c r="C410" s="100"/>
      <c r="D410" s="92"/>
      <c r="E410" s="92"/>
      <c r="F410" s="92"/>
      <c r="G410" s="92"/>
      <c r="H410" s="92"/>
    </row>
    <row r="411" spans="2:8" x14ac:dyDescent="0.2">
      <c r="B411" s="104"/>
      <c r="C411" s="100"/>
      <c r="D411" s="92"/>
      <c r="E411" s="92"/>
      <c r="F411" s="92"/>
      <c r="G411" s="92"/>
      <c r="H411" s="92"/>
    </row>
    <row r="412" spans="2:8" x14ac:dyDescent="0.2">
      <c r="B412" s="104"/>
      <c r="C412" s="100"/>
      <c r="D412" s="92"/>
      <c r="E412" s="92"/>
      <c r="F412" s="92"/>
      <c r="G412" s="92"/>
      <c r="H412" s="92"/>
    </row>
    <row r="413" spans="2:8" x14ac:dyDescent="0.2">
      <c r="B413" s="104"/>
      <c r="C413" s="100"/>
      <c r="D413" s="92"/>
      <c r="E413" s="92"/>
      <c r="F413" s="92"/>
      <c r="G413" s="92"/>
      <c r="H413" s="92"/>
    </row>
    <row r="414" spans="2:8" x14ac:dyDescent="0.2">
      <c r="B414" s="104"/>
      <c r="C414" s="100"/>
      <c r="D414" s="92"/>
      <c r="E414" s="92"/>
      <c r="F414" s="92"/>
      <c r="G414" s="92"/>
      <c r="H414" s="92"/>
    </row>
    <row r="415" spans="2:8" x14ac:dyDescent="0.2">
      <c r="B415" s="104"/>
      <c r="C415" s="100"/>
      <c r="D415" s="92"/>
      <c r="E415" s="92"/>
      <c r="F415" s="92"/>
      <c r="G415" s="92"/>
      <c r="H415" s="92"/>
    </row>
    <row r="416" spans="2:8" x14ac:dyDescent="0.2">
      <c r="B416" s="104"/>
      <c r="C416" s="100"/>
      <c r="D416" s="92"/>
      <c r="E416" s="92"/>
      <c r="F416" s="92"/>
      <c r="G416" s="92"/>
      <c r="H416" s="92"/>
    </row>
    <row r="417" spans="2:8" x14ac:dyDescent="0.2">
      <c r="B417" s="104"/>
      <c r="C417" s="100"/>
      <c r="D417" s="92"/>
      <c r="E417" s="92"/>
      <c r="F417" s="92"/>
      <c r="G417" s="92"/>
      <c r="H417" s="92"/>
    </row>
    <row r="418" spans="2:8" x14ac:dyDescent="0.2">
      <c r="B418" s="104"/>
      <c r="C418" s="100"/>
      <c r="D418" s="92"/>
      <c r="E418" s="92"/>
      <c r="F418" s="92"/>
      <c r="G418" s="92"/>
      <c r="H418" s="92"/>
    </row>
    <row r="419" spans="2:8" x14ac:dyDescent="0.2">
      <c r="B419" s="104"/>
      <c r="C419" s="100"/>
      <c r="D419" s="92"/>
      <c r="E419" s="92"/>
      <c r="F419" s="92"/>
      <c r="G419" s="92"/>
      <c r="H419" s="92"/>
    </row>
    <row r="420" spans="2:8" x14ac:dyDescent="0.2">
      <c r="B420" s="104"/>
      <c r="C420" s="100"/>
      <c r="D420" s="92"/>
      <c r="E420" s="92"/>
      <c r="F420" s="92"/>
      <c r="G420" s="92"/>
      <c r="H420" s="92"/>
    </row>
    <row r="421" spans="2:8" x14ac:dyDescent="0.2">
      <c r="B421" s="104"/>
      <c r="C421" s="100"/>
      <c r="D421" s="92"/>
      <c r="E421" s="92"/>
      <c r="F421" s="92"/>
      <c r="G421" s="92"/>
      <c r="H421" s="92"/>
    </row>
    <row r="422" spans="2:8" x14ac:dyDescent="0.2">
      <c r="B422" s="104"/>
      <c r="C422" s="100"/>
      <c r="D422" s="92"/>
      <c r="E422" s="92"/>
      <c r="F422" s="92"/>
      <c r="G422" s="92"/>
      <c r="H422" s="92"/>
    </row>
    <row r="423" spans="2:8" x14ac:dyDescent="0.2">
      <c r="B423" s="104"/>
      <c r="C423" s="100"/>
      <c r="D423" s="92"/>
      <c r="E423" s="92"/>
      <c r="F423" s="92"/>
      <c r="G423" s="92"/>
      <c r="H423" s="92"/>
    </row>
    <row r="424" spans="2:8" x14ac:dyDescent="0.2">
      <c r="B424" s="104"/>
      <c r="C424" s="100"/>
      <c r="D424" s="92"/>
      <c r="E424" s="92"/>
      <c r="F424" s="92"/>
      <c r="G424" s="92"/>
      <c r="H424" s="92"/>
    </row>
    <row r="425" spans="2:8" x14ac:dyDescent="0.2">
      <c r="B425" s="104"/>
      <c r="C425" s="100"/>
      <c r="D425" s="92"/>
      <c r="E425" s="92"/>
      <c r="F425" s="92"/>
      <c r="G425" s="92"/>
      <c r="H425" s="92"/>
    </row>
    <row r="426" spans="2:8" x14ac:dyDescent="0.2">
      <c r="B426" s="104"/>
      <c r="C426" s="100"/>
      <c r="D426" s="92"/>
      <c r="E426" s="92"/>
      <c r="F426" s="92"/>
      <c r="G426" s="92"/>
      <c r="H426" s="92"/>
    </row>
    <row r="427" spans="2:8" x14ac:dyDescent="0.2">
      <c r="B427" s="104"/>
      <c r="C427" s="100"/>
      <c r="D427" s="92"/>
      <c r="E427" s="92"/>
      <c r="F427" s="92"/>
      <c r="G427" s="92"/>
      <c r="H427" s="92"/>
    </row>
    <row r="428" spans="2:8" x14ac:dyDescent="0.2">
      <c r="B428" s="104"/>
      <c r="C428" s="100"/>
      <c r="D428" s="92"/>
      <c r="E428" s="92"/>
      <c r="F428" s="92"/>
      <c r="G428" s="92"/>
      <c r="H428" s="92"/>
    </row>
  </sheetData>
  <autoFilter ref="A2:O383" xr:uid="{00000000-0001-0000-0100-000000000000}"/>
  <mergeCells count="2">
    <mergeCell ref="B1:I1"/>
    <mergeCell ref="J146:J150"/>
  </mergeCells>
  <phoneticPr fontId="12" type="noConversion"/>
  <pageMargins left="0.7" right="0.7" top="0.75" bottom="0.75" header="0.3" footer="0.3"/>
  <pageSetup scale="63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22E25-DA98-467E-911E-A6559AAF3FE2}">
  <dimension ref="A1:E25"/>
  <sheetViews>
    <sheetView workbookViewId="0">
      <selection activeCell="J6" sqref="J6"/>
    </sheetView>
  </sheetViews>
  <sheetFormatPr baseColWidth="10" defaultColWidth="8.83203125" defaultRowHeight="15" x14ac:dyDescent="0.2"/>
  <cols>
    <col min="2" max="2" width="24.33203125" customWidth="1"/>
    <col min="4" max="4" width="8.83203125" style="88"/>
    <col min="5" max="5" width="17.6640625" customWidth="1"/>
  </cols>
  <sheetData>
    <row r="1" spans="1:5" ht="19" x14ac:dyDescent="0.25">
      <c r="B1" s="217" t="s">
        <v>2623</v>
      </c>
      <c r="C1" s="217"/>
      <c r="D1" s="217"/>
      <c r="E1" s="217"/>
    </row>
    <row r="2" spans="1:5" ht="48" x14ac:dyDescent="0.2">
      <c r="B2" s="1" t="s">
        <v>2335</v>
      </c>
      <c r="C2" s="2" t="s">
        <v>2333</v>
      </c>
      <c r="D2" s="90" t="s">
        <v>2334</v>
      </c>
      <c r="E2" s="1" t="s">
        <v>2622</v>
      </c>
    </row>
    <row r="3" spans="1:5" ht="32" x14ac:dyDescent="0.2">
      <c r="A3">
        <v>1</v>
      </c>
      <c r="B3" s="23" t="s">
        <v>1645</v>
      </c>
      <c r="C3" s="1">
        <v>275</v>
      </c>
      <c r="D3" s="89">
        <f>160000/19119*C3</f>
        <v>2301.3755949578954</v>
      </c>
      <c r="E3" s="2" t="s">
        <v>2621</v>
      </c>
    </row>
    <row r="4" spans="1:5" ht="32" x14ac:dyDescent="0.2">
      <c r="A4">
        <v>2</v>
      </c>
      <c r="B4" s="23" t="s">
        <v>1647</v>
      </c>
      <c r="C4" s="1">
        <v>2256</v>
      </c>
      <c r="D4" s="89">
        <f t="shared" ref="D4:D25" si="0">160000/19119*C4</f>
        <v>18879.64851718186</v>
      </c>
      <c r="E4" s="2" t="s">
        <v>2619</v>
      </c>
    </row>
    <row r="5" spans="1:5" x14ac:dyDescent="0.2">
      <c r="A5">
        <v>3</v>
      </c>
      <c r="B5" s="23" t="s">
        <v>1646</v>
      </c>
      <c r="C5" s="1">
        <v>2347</v>
      </c>
      <c r="D5" s="89">
        <f t="shared" si="0"/>
        <v>19641.194623149746</v>
      </c>
      <c r="E5" s="1"/>
    </row>
    <row r="6" spans="1:5" x14ac:dyDescent="0.2">
      <c r="A6">
        <v>4</v>
      </c>
      <c r="B6" s="23" t="s">
        <v>2319</v>
      </c>
      <c r="C6" s="1">
        <v>364</v>
      </c>
      <c r="D6" s="89">
        <f t="shared" si="0"/>
        <v>3046.1844238715416</v>
      </c>
      <c r="E6" s="1"/>
    </row>
    <row r="7" spans="1:5" x14ac:dyDescent="0.2">
      <c r="A7">
        <v>5</v>
      </c>
      <c r="B7" s="23" t="s">
        <v>1642</v>
      </c>
      <c r="C7" s="1">
        <v>528</v>
      </c>
      <c r="D7" s="89">
        <f t="shared" si="0"/>
        <v>4418.6411423191594</v>
      </c>
      <c r="E7" s="1" t="s">
        <v>2616</v>
      </c>
    </row>
    <row r="8" spans="1:5" ht="32" x14ac:dyDescent="0.2">
      <c r="A8">
        <v>6</v>
      </c>
      <c r="B8" s="23" t="s">
        <v>1643</v>
      </c>
      <c r="C8" s="1">
        <v>2766</v>
      </c>
      <c r="D8" s="89">
        <f t="shared" si="0"/>
        <v>23147.654166012868</v>
      </c>
      <c r="E8" s="2" t="s">
        <v>2618</v>
      </c>
    </row>
    <row r="9" spans="1:5" ht="32" x14ac:dyDescent="0.2">
      <c r="A9">
        <v>7</v>
      </c>
      <c r="B9" s="23" t="s">
        <v>1644</v>
      </c>
      <c r="C9" s="1">
        <v>934</v>
      </c>
      <c r="D9" s="89">
        <f t="shared" si="0"/>
        <v>7816.3083843297245</v>
      </c>
      <c r="E9" s="2" t="s">
        <v>2620</v>
      </c>
    </row>
    <row r="10" spans="1:5" x14ac:dyDescent="0.2">
      <c r="A10">
        <v>8</v>
      </c>
      <c r="B10" s="23" t="s">
        <v>2320</v>
      </c>
      <c r="C10" s="1">
        <v>770</v>
      </c>
      <c r="D10" s="89">
        <f t="shared" si="0"/>
        <v>6443.8516658821072</v>
      </c>
      <c r="E10" s="1"/>
    </row>
    <row r="11" spans="1:5" x14ac:dyDescent="0.2">
      <c r="A11">
        <v>9</v>
      </c>
      <c r="B11" s="23" t="s">
        <v>2317</v>
      </c>
      <c r="C11" s="1">
        <v>1680</v>
      </c>
      <c r="D11" s="89">
        <f t="shared" si="0"/>
        <v>14059.312725560962</v>
      </c>
      <c r="E11" s="1" t="s">
        <v>2615</v>
      </c>
    </row>
    <row r="12" spans="1:5" x14ac:dyDescent="0.2">
      <c r="A12">
        <v>10</v>
      </c>
      <c r="B12" s="23" t="s">
        <v>2326</v>
      </c>
      <c r="C12" s="1">
        <v>1586</v>
      </c>
      <c r="D12" s="89">
        <f t="shared" si="0"/>
        <v>13272.660704011718</v>
      </c>
      <c r="E12" s="1"/>
    </row>
    <row r="13" spans="1:5" x14ac:dyDescent="0.2">
      <c r="A13">
        <v>11</v>
      </c>
      <c r="B13" s="23" t="s">
        <v>2318</v>
      </c>
      <c r="C13" s="1">
        <v>639</v>
      </c>
      <c r="D13" s="89">
        <f t="shared" si="0"/>
        <v>5347.5600188294375</v>
      </c>
      <c r="E13" s="1"/>
    </row>
    <row r="14" spans="1:5" x14ac:dyDescent="0.2">
      <c r="A14">
        <v>12</v>
      </c>
      <c r="B14" s="23" t="s">
        <v>2321</v>
      </c>
      <c r="C14" s="1">
        <v>62</v>
      </c>
      <c r="D14" s="89">
        <f t="shared" si="0"/>
        <v>518.85558868141641</v>
      </c>
      <c r="E14" s="1"/>
    </row>
    <row r="15" spans="1:5" x14ac:dyDescent="0.2">
      <c r="A15">
        <v>13</v>
      </c>
      <c r="B15" s="23" t="s">
        <v>2322</v>
      </c>
      <c r="C15" s="1">
        <v>507</v>
      </c>
      <c r="D15" s="89">
        <f t="shared" si="0"/>
        <v>4242.8997332496474</v>
      </c>
      <c r="E15" s="1"/>
    </row>
    <row r="16" spans="1:5" x14ac:dyDescent="0.2">
      <c r="A16">
        <v>14</v>
      </c>
      <c r="B16" s="23" t="s">
        <v>2323</v>
      </c>
      <c r="C16" s="1">
        <v>187</v>
      </c>
      <c r="D16" s="89">
        <f t="shared" si="0"/>
        <v>1564.935404571369</v>
      </c>
      <c r="E16" s="1"/>
    </row>
    <row r="17" spans="1:5" x14ac:dyDescent="0.2">
      <c r="A17">
        <v>15</v>
      </c>
      <c r="B17" s="23" t="s">
        <v>2324</v>
      </c>
      <c r="C17" s="1">
        <v>98</v>
      </c>
      <c r="D17" s="89">
        <f t="shared" si="0"/>
        <v>820.1265756577227</v>
      </c>
      <c r="E17" s="1"/>
    </row>
    <row r="18" spans="1:5" x14ac:dyDescent="0.2">
      <c r="A18">
        <v>16</v>
      </c>
      <c r="B18" s="23" t="s">
        <v>2325</v>
      </c>
      <c r="C18" s="1">
        <v>1796</v>
      </c>
      <c r="D18" s="89">
        <f t="shared" si="0"/>
        <v>15030.074794706838</v>
      </c>
      <c r="E18" s="1"/>
    </row>
    <row r="19" spans="1:5" x14ac:dyDescent="0.2">
      <c r="A19">
        <v>17</v>
      </c>
      <c r="B19" s="23" t="s">
        <v>2327</v>
      </c>
      <c r="C19" s="1">
        <v>174</v>
      </c>
      <c r="D19" s="89">
        <f t="shared" si="0"/>
        <v>1456.1431037188138</v>
      </c>
      <c r="E19" s="1"/>
    </row>
    <row r="20" spans="1:5" x14ac:dyDescent="0.2">
      <c r="A20">
        <v>18</v>
      </c>
      <c r="B20" s="23" t="s">
        <v>2328</v>
      </c>
      <c r="C20" s="1">
        <v>1271</v>
      </c>
      <c r="D20" s="89">
        <f t="shared" si="0"/>
        <v>10636.539567969037</v>
      </c>
      <c r="E20" s="1"/>
    </row>
    <row r="21" spans="1:5" x14ac:dyDescent="0.2">
      <c r="A21">
        <v>19</v>
      </c>
      <c r="B21" s="23" t="s">
        <v>2329</v>
      </c>
      <c r="C21" s="1">
        <v>387</v>
      </c>
      <c r="D21" s="89">
        <f t="shared" si="0"/>
        <v>3238.6631099952929</v>
      </c>
      <c r="E21" s="1"/>
    </row>
    <row r="22" spans="1:5" x14ac:dyDescent="0.2">
      <c r="A22">
        <v>20</v>
      </c>
      <c r="B22" s="23" t="s">
        <v>2330</v>
      </c>
      <c r="C22" s="1">
        <v>88</v>
      </c>
      <c r="D22" s="89">
        <f t="shared" si="0"/>
        <v>736.44019038652652</v>
      </c>
      <c r="E22" s="1"/>
    </row>
    <row r="23" spans="1:5" x14ac:dyDescent="0.2">
      <c r="A23">
        <v>21</v>
      </c>
      <c r="B23" s="23" t="s">
        <v>2331</v>
      </c>
      <c r="C23" s="1">
        <v>404</v>
      </c>
      <c r="D23" s="89">
        <f t="shared" si="0"/>
        <v>3380.9299649563263</v>
      </c>
      <c r="E23" s="1" t="s">
        <v>2616</v>
      </c>
    </row>
    <row r="24" spans="1:5" x14ac:dyDescent="0.2">
      <c r="B24" s="23" t="s">
        <v>2617</v>
      </c>
      <c r="C24" s="1"/>
      <c r="D24" s="89"/>
      <c r="E24" s="1" t="s">
        <v>2616</v>
      </c>
    </row>
    <row r="25" spans="1:5" x14ac:dyDescent="0.2">
      <c r="A25">
        <v>22</v>
      </c>
      <c r="B25" s="23" t="s">
        <v>2332</v>
      </c>
      <c r="C25" s="1">
        <f>SUM(C3:C23)</f>
        <v>19119</v>
      </c>
      <c r="D25" s="89">
        <f t="shared" si="0"/>
        <v>160000</v>
      </c>
      <c r="E25" s="1"/>
    </row>
  </sheetData>
  <mergeCells count="1">
    <mergeCell ref="B1:E1"/>
  </mergeCells>
  <phoneticPr fontId="12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H1014"/>
  <sheetViews>
    <sheetView topLeftCell="A533" zoomScaleNormal="100" workbookViewId="0">
      <selection activeCell="B988" sqref="B988"/>
    </sheetView>
  </sheetViews>
  <sheetFormatPr baseColWidth="10" defaultColWidth="8.83203125" defaultRowHeight="15" x14ac:dyDescent="0.2"/>
  <cols>
    <col min="1" max="3" width="15" customWidth="1"/>
    <col min="4" max="4" width="22.5" customWidth="1"/>
    <col min="5" max="5" width="25.6640625" customWidth="1"/>
    <col min="7" max="7" width="10.83203125" customWidth="1"/>
    <col min="8" max="8" width="10.1640625" customWidth="1"/>
  </cols>
  <sheetData>
    <row r="1" spans="1:8" ht="48" x14ac:dyDescent="0.2">
      <c r="A1" s="12" t="s">
        <v>306</v>
      </c>
      <c r="B1" s="12" t="s">
        <v>306</v>
      </c>
      <c r="C1" s="12" t="s">
        <v>310</v>
      </c>
      <c r="D1" s="12" t="s">
        <v>307</v>
      </c>
      <c r="E1" s="12" t="s">
        <v>308</v>
      </c>
      <c r="F1" s="12" t="s">
        <v>309</v>
      </c>
      <c r="G1" s="12" t="s">
        <v>613</v>
      </c>
      <c r="H1" s="19" t="s">
        <v>614</v>
      </c>
    </row>
    <row r="2" spans="1:8" ht="16" x14ac:dyDescent="0.2">
      <c r="A2" s="1" t="s">
        <v>0</v>
      </c>
      <c r="B2" s="18" t="s">
        <v>312</v>
      </c>
      <c r="C2" s="1">
        <f>LEN(B2)</f>
        <v>12</v>
      </c>
      <c r="D2" s="1" t="s">
        <v>164</v>
      </c>
      <c r="E2" s="2" t="s">
        <v>1</v>
      </c>
      <c r="F2" s="1">
        <v>2021</v>
      </c>
    </row>
    <row r="3" spans="1:8" ht="16" x14ac:dyDescent="0.2">
      <c r="A3" s="1" t="s">
        <v>2</v>
      </c>
      <c r="B3" s="18" t="s">
        <v>313</v>
      </c>
      <c r="C3" s="1">
        <f t="shared" ref="C3:C66" si="0">LEN(B3)</f>
        <v>12</v>
      </c>
      <c r="D3" s="1" t="s">
        <v>165</v>
      </c>
      <c r="E3" s="2" t="s">
        <v>3</v>
      </c>
      <c r="F3" s="1">
        <v>2021</v>
      </c>
    </row>
    <row r="4" spans="1:8" ht="16" x14ac:dyDescent="0.2">
      <c r="A4" s="1" t="s">
        <v>4</v>
      </c>
      <c r="B4" s="18" t="s">
        <v>314</v>
      </c>
      <c r="C4" s="1">
        <f t="shared" si="0"/>
        <v>12</v>
      </c>
      <c r="D4" s="10" t="s">
        <v>166</v>
      </c>
      <c r="E4" s="2" t="s">
        <v>5</v>
      </c>
      <c r="F4" s="1">
        <v>2021</v>
      </c>
    </row>
    <row r="5" spans="1:8" ht="16" x14ac:dyDescent="0.2">
      <c r="A5" s="1" t="s">
        <v>6</v>
      </c>
      <c r="B5" s="18" t="s">
        <v>315</v>
      </c>
      <c r="C5" s="1">
        <f t="shared" si="0"/>
        <v>12</v>
      </c>
      <c r="D5" s="1" t="s">
        <v>167</v>
      </c>
      <c r="E5" s="2" t="s">
        <v>7</v>
      </c>
      <c r="F5" s="1">
        <v>2021</v>
      </c>
    </row>
    <row r="6" spans="1:8" ht="16" x14ac:dyDescent="0.2">
      <c r="A6" s="1" t="s">
        <v>8</v>
      </c>
      <c r="B6" s="18" t="s">
        <v>316</v>
      </c>
      <c r="C6" s="1">
        <f t="shared" si="0"/>
        <v>12</v>
      </c>
      <c r="D6" s="10" t="s">
        <v>168</v>
      </c>
      <c r="E6" s="2" t="s">
        <v>1</v>
      </c>
      <c r="F6" s="1">
        <v>2021</v>
      </c>
    </row>
    <row r="7" spans="1:8" ht="16" x14ac:dyDescent="0.2">
      <c r="A7" s="1" t="s">
        <v>9</v>
      </c>
      <c r="B7" s="18" t="s">
        <v>317</v>
      </c>
      <c r="C7" s="1">
        <f t="shared" si="0"/>
        <v>12</v>
      </c>
      <c r="D7" s="1" t="s">
        <v>169</v>
      </c>
      <c r="E7" s="2" t="s">
        <v>7</v>
      </c>
      <c r="F7" s="1">
        <v>2021</v>
      </c>
    </row>
    <row r="8" spans="1:8" ht="16" x14ac:dyDescent="0.2">
      <c r="A8" s="1" t="s">
        <v>10</v>
      </c>
      <c r="B8" s="18" t="s">
        <v>318</v>
      </c>
      <c r="C8" s="1">
        <f t="shared" si="0"/>
        <v>12</v>
      </c>
      <c r="D8" s="1" t="s">
        <v>170</v>
      </c>
      <c r="E8" s="2" t="s">
        <v>7</v>
      </c>
      <c r="F8" s="1">
        <v>2021</v>
      </c>
    </row>
    <row r="9" spans="1:8" ht="16" x14ac:dyDescent="0.2">
      <c r="A9" s="1" t="s">
        <v>11</v>
      </c>
      <c r="B9" s="18" t="s">
        <v>319</v>
      </c>
      <c r="C9" s="1">
        <f t="shared" si="0"/>
        <v>12</v>
      </c>
      <c r="D9" s="1" t="s">
        <v>171</v>
      </c>
      <c r="E9" s="2" t="s">
        <v>12</v>
      </c>
      <c r="F9" s="1">
        <v>2021</v>
      </c>
    </row>
    <row r="10" spans="1:8" ht="16" x14ac:dyDescent="0.2">
      <c r="A10" s="1" t="s">
        <v>13</v>
      </c>
      <c r="B10" s="18" t="s">
        <v>320</v>
      </c>
      <c r="C10" s="1">
        <f t="shared" si="0"/>
        <v>12</v>
      </c>
      <c r="D10" s="1" t="s">
        <v>172</v>
      </c>
      <c r="E10" s="2" t="s">
        <v>7</v>
      </c>
      <c r="F10" s="1">
        <v>2021</v>
      </c>
    </row>
    <row r="11" spans="1:8" ht="32" x14ac:dyDescent="0.2">
      <c r="A11" s="1" t="s">
        <v>14</v>
      </c>
      <c r="B11" s="18" t="s">
        <v>321</v>
      </c>
      <c r="C11" s="1">
        <f t="shared" si="0"/>
        <v>12</v>
      </c>
      <c r="D11" s="1" t="s">
        <v>173</v>
      </c>
      <c r="E11" s="2" t="s">
        <v>15</v>
      </c>
      <c r="F11" s="1">
        <v>2021</v>
      </c>
    </row>
    <row r="12" spans="1:8" ht="16" x14ac:dyDescent="0.2">
      <c r="A12" s="1" t="s">
        <v>16</v>
      </c>
      <c r="B12" s="18" t="s">
        <v>322</v>
      </c>
      <c r="C12" s="1">
        <f t="shared" si="0"/>
        <v>12</v>
      </c>
      <c r="D12" s="1" t="s">
        <v>174</v>
      </c>
      <c r="E12" s="2" t="s">
        <v>17</v>
      </c>
      <c r="F12" s="1">
        <v>2021</v>
      </c>
    </row>
    <row r="13" spans="1:8" ht="16" x14ac:dyDescent="0.2">
      <c r="A13" s="1" t="s">
        <v>18</v>
      </c>
      <c r="B13" s="18" t="s">
        <v>323</v>
      </c>
      <c r="C13" s="1">
        <f t="shared" si="0"/>
        <v>12</v>
      </c>
      <c r="D13" s="1" t="s">
        <v>175</v>
      </c>
      <c r="E13" s="2" t="s">
        <v>19</v>
      </c>
      <c r="F13" s="1">
        <v>2021</v>
      </c>
    </row>
    <row r="14" spans="1:8" ht="16" x14ac:dyDescent="0.2">
      <c r="A14" s="1" t="s">
        <v>20</v>
      </c>
      <c r="B14" s="18" t="s">
        <v>324</v>
      </c>
      <c r="C14" s="1">
        <f t="shared" si="0"/>
        <v>12</v>
      </c>
      <c r="D14" s="1" t="s">
        <v>176</v>
      </c>
      <c r="E14" s="2" t="s">
        <v>1</v>
      </c>
      <c r="F14" s="1">
        <v>2021</v>
      </c>
    </row>
    <row r="15" spans="1:8" ht="32" x14ac:dyDescent="0.2">
      <c r="A15" s="1" t="s">
        <v>21</v>
      </c>
      <c r="B15" s="18" t="s">
        <v>325</v>
      </c>
      <c r="C15" s="1">
        <f t="shared" si="0"/>
        <v>12</v>
      </c>
      <c r="D15" s="1" t="s">
        <v>177</v>
      </c>
      <c r="E15" s="2" t="s">
        <v>22</v>
      </c>
      <c r="F15" s="1">
        <v>2021</v>
      </c>
    </row>
    <row r="16" spans="1:8" ht="16" x14ac:dyDescent="0.2">
      <c r="A16" s="1" t="s">
        <v>23</v>
      </c>
      <c r="B16" s="18" t="s">
        <v>326</v>
      </c>
      <c r="C16" s="1">
        <f t="shared" si="0"/>
        <v>12</v>
      </c>
      <c r="D16" s="1" t="s">
        <v>178</v>
      </c>
      <c r="E16" s="2" t="s">
        <v>24</v>
      </c>
      <c r="F16" s="1">
        <v>2021</v>
      </c>
    </row>
    <row r="17" spans="1:7" ht="16" x14ac:dyDescent="0.2">
      <c r="A17" s="1" t="s">
        <v>25</v>
      </c>
      <c r="B17" s="18" t="s">
        <v>327</v>
      </c>
      <c r="C17" s="1">
        <f t="shared" si="0"/>
        <v>12</v>
      </c>
      <c r="D17" s="11" t="s">
        <v>179</v>
      </c>
      <c r="E17" s="2" t="s">
        <v>7</v>
      </c>
      <c r="F17" s="1">
        <v>2021</v>
      </c>
    </row>
    <row r="18" spans="1:7" ht="16" x14ac:dyDescent="0.2">
      <c r="A18" s="77" t="s">
        <v>26</v>
      </c>
      <c r="B18" s="83" t="s">
        <v>328</v>
      </c>
      <c r="C18" s="77">
        <f t="shared" si="0"/>
        <v>13</v>
      </c>
      <c r="D18" s="77" t="s">
        <v>180</v>
      </c>
      <c r="E18" s="78" t="s">
        <v>5</v>
      </c>
      <c r="F18" s="77">
        <v>2021</v>
      </c>
      <c r="G18" s="82" t="s">
        <v>1808</v>
      </c>
    </row>
    <row r="19" spans="1:7" ht="16" x14ac:dyDescent="0.2">
      <c r="A19" s="1" t="s">
        <v>27</v>
      </c>
      <c r="B19" s="18" t="s">
        <v>329</v>
      </c>
      <c r="C19" s="1">
        <f t="shared" si="0"/>
        <v>12</v>
      </c>
      <c r="D19" s="1" t="s">
        <v>181</v>
      </c>
      <c r="E19" s="2" t="s">
        <v>5</v>
      </c>
      <c r="F19" s="1">
        <v>2021</v>
      </c>
    </row>
    <row r="20" spans="1:7" ht="16" x14ac:dyDescent="0.2">
      <c r="A20" s="1" t="s">
        <v>28</v>
      </c>
      <c r="B20" s="18" t="s">
        <v>330</v>
      </c>
      <c r="C20" s="1">
        <f t="shared" si="0"/>
        <v>12</v>
      </c>
      <c r="D20" s="1" t="s">
        <v>182</v>
      </c>
      <c r="E20" s="2" t="s">
        <v>5</v>
      </c>
      <c r="F20" s="1">
        <v>2021</v>
      </c>
    </row>
    <row r="21" spans="1:7" ht="16" x14ac:dyDescent="0.2">
      <c r="A21" s="1" t="s">
        <v>29</v>
      </c>
      <c r="B21" s="18" t="s">
        <v>331</v>
      </c>
      <c r="C21" s="1">
        <f t="shared" si="0"/>
        <v>12</v>
      </c>
      <c r="D21" s="1" t="s">
        <v>183</v>
      </c>
      <c r="E21" s="2" t="s">
        <v>5</v>
      </c>
      <c r="F21" s="1">
        <v>2021</v>
      </c>
    </row>
    <row r="22" spans="1:7" ht="16" x14ac:dyDescent="0.2">
      <c r="A22" s="1" t="s">
        <v>30</v>
      </c>
      <c r="B22" s="18" t="s">
        <v>332</v>
      </c>
      <c r="C22" s="1">
        <f t="shared" si="0"/>
        <v>12</v>
      </c>
      <c r="D22" s="1" t="s">
        <v>184</v>
      </c>
      <c r="E22" s="2" t="s">
        <v>24</v>
      </c>
      <c r="F22" s="1">
        <v>2021</v>
      </c>
    </row>
    <row r="23" spans="1:7" ht="16" x14ac:dyDescent="0.2">
      <c r="A23" s="1" t="s">
        <v>31</v>
      </c>
      <c r="B23" s="18" t="s">
        <v>333</v>
      </c>
      <c r="C23" s="1">
        <f t="shared" si="0"/>
        <v>12</v>
      </c>
      <c r="D23" s="1" t="s">
        <v>185</v>
      </c>
      <c r="E23" s="2" t="s">
        <v>7</v>
      </c>
      <c r="F23" s="1">
        <v>2021</v>
      </c>
    </row>
    <row r="24" spans="1:7" ht="48" x14ac:dyDescent="0.2">
      <c r="A24" s="1" t="s">
        <v>32</v>
      </c>
      <c r="B24" s="18" t="s">
        <v>334</v>
      </c>
      <c r="C24" s="1">
        <f t="shared" si="0"/>
        <v>12</v>
      </c>
      <c r="D24" s="1" t="s">
        <v>186</v>
      </c>
      <c r="E24" s="2" t="s">
        <v>33</v>
      </c>
      <c r="F24" s="1">
        <v>2021</v>
      </c>
    </row>
    <row r="25" spans="1:7" ht="16" x14ac:dyDescent="0.2">
      <c r="A25" s="1" t="s">
        <v>34</v>
      </c>
      <c r="B25" s="18" t="s">
        <v>335</v>
      </c>
      <c r="C25" s="1">
        <f t="shared" si="0"/>
        <v>12</v>
      </c>
      <c r="D25" s="1" t="s">
        <v>187</v>
      </c>
      <c r="E25" s="2" t="s">
        <v>7</v>
      </c>
      <c r="F25" s="1">
        <v>2021</v>
      </c>
    </row>
    <row r="26" spans="1:7" ht="16" x14ac:dyDescent="0.2">
      <c r="A26" s="1" t="s">
        <v>35</v>
      </c>
      <c r="B26" s="18" t="s">
        <v>336</v>
      </c>
      <c r="C26" s="1">
        <f t="shared" si="0"/>
        <v>12</v>
      </c>
      <c r="D26" s="1" t="s">
        <v>188</v>
      </c>
      <c r="E26" s="2" t="s">
        <v>7</v>
      </c>
      <c r="F26" s="1">
        <v>2021</v>
      </c>
    </row>
    <row r="27" spans="1:7" ht="16" x14ac:dyDescent="0.2">
      <c r="A27" s="1" t="s">
        <v>36</v>
      </c>
      <c r="B27" s="18" t="s">
        <v>337</v>
      </c>
      <c r="C27" s="1">
        <f t="shared" si="0"/>
        <v>12</v>
      </c>
      <c r="D27" s="1" t="s">
        <v>189</v>
      </c>
      <c r="E27" s="2" t="s">
        <v>37</v>
      </c>
      <c r="F27" s="1">
        <v>2021</v>
      </c>
    </row>
    <row r="28" spans="1:7" ht="16" x14ac:dyDescent="0.2">
      <c r="A28" s="1" t="s">
        <v>38</v>
      </c>
      <c r="B28" s="18" t="s">
        <v>338</v>
      </c>
      <c r="C28" s="1">
        <f t="shared" si="0"/>
        <v>12</v>
      </c>
      <c r="D28" s="1" t="s">
        <v>190</v>
      </c>
      <c r="E28" s="2" t="s">
        <v>39</v>
      </c>
      <c r="F28" s="1">
        <v>2021</v>
      </c>
    </row>
    <row r="29" spans="1:7" ht="16" x14ac:dyDescent="0.2">
      <c r="A29" s="1" t="s">
        <v>40</v>
      </c>
      <c r="B29" s="18" t="s">
        <v>311</v>
      </c>
      <c r="C29" s="1">
        <f t="shared" si="0"/>
        <v>12</v>
      </c>
      <c r="D29" s="1" t="s">
        <v>191</v>
      </c>
      <c r="E29" s="2" t="s">
        <v>12</v>
      </c>
      <c r="F29" s="1">
        <v>2021</v>
      </c>
    </row>
    <row r="30" spans="1:7" ht="16" x14ac:dyDescent="0.2">
      <c r="A30" s="1" t="s">
        <v>41</v>
      </c>
      <c r="B30" s="18" t="s">
        <v>339</v>
      </c>
      <c r="C30" s="1">
        <f t="shared" si="0"/>
        <v>12</v>
      </c>
      <c r="D30" s="1" t="s">
        <v>192</v>
      </c>
      <c r="E30" s="2" t="s">
        <v>42</v>
      </c>
      <c r="F30" s="1">
        <v>2021</v>
      </c>
    </row>
    <row r="31" spans="1:7" ht="16" x14ac:dyDescent="0.2">
      <c r="A31" s="1" t="s">
        <v>43</v>
      </c>
      <c r="B31" s="18" t="s">
        <v>340</v>
      </c>
      <c r="C31" s="1">
        <f t="shared" si="0"/>
        <v>12</v>
      </c>
      <c r="D31" s="1" t="s">
        <v>193</v>
      </c>
      <c r="E31" s="2" t="s">
        <v>42</v>
      </c>
      <c r="F31" s="1">
        <v>2021</v>
      </c>
    </row>
    <row r="32" spans="1:7" ht="16" x14ac:dyDescent="0.2">
      <c r="A32" s="1" t="s">
        <v>44</v>
      </c>
      <c r="B32" s="18" t="s">
        <v>341</v>
      </c>
      <c r="C32" s="1">
        <f t="shared" si="0"/>
        <v>12</v>
      </c>
      <c r="D32" s="1" t="s">
        <v>194</v>
      </c>
      <c r="E32" s="2" t="s">
        <v>12</v>
      </c>
      <c r="F32" s="1">
        <v>2021</v>
      </c>
    </row>
    <row r="33" spans="1:6" ht="16" x14ac:dyDescent="0.2">
      <c r="A33" s="1" t="s">
        <v>45</v>
      </c>
      <c r="B33" s="18" t="s">
        <v>342</v>
      </c>
      <c r="C33" s="1">
        <f t="shared" si="0"/>
        <v>12</v>
      </c>
      <c r="D33" s="1" t="s">
        <v>195</v>
      </c>
      <c r="E33" s="2" t="s">
        <v>12</v>
      </c>
      <c r="F33" s="1">
        <v>2021</v>
      </c>
    </row>
    <row r="34" spans="1:6" ht="32" x14ac:dyDescent="0.2">
      <c r="A34" s="1" t="s">
        <v>46</v>
      </c>
      <c r="B34" s="18" t="s">
        <v>343</v>
      </c>
      <c r="C34" s="1">
        <f t="shared" si="0"/>
        <v>12</v>
      </c>
      <c r="D34" s="1" t="s">
        <v>196</v>
      </c>
      <c r="E34" s="2" t="s">
        <v>47</v>
      </c>
      <c r="F34" s="1">
        <v>2021</v>
      </c>
    </row>
    <row r="35" spans="1:6" ht="16" x14ac:dyDescent="0.2">
      <c r="A35" s="1" t="s">
        <v>48</v>
      </c>
      <c r="B35" s="18" t="s">
        <v>344</v>
      </c>
      <c r="C35" s="1">
        <f t="shared" si="0"/>
        <v>12</v>
      </c>
      <c r="D35" s="1" t="s">
        <v>197</v>
      </c>
      <c r="E35" s="2" t="s">
        <v>49</v>
      </c>
      <c r="F35" s="1">
        <v>2021</v>
      </c>
    </row>
    <row r="36" spans="1:6" ht="16" x14ac:dyDescent="0.2">
      <c r="A36" s="1" t="s">
        <v>50</v>
      </c>
      <c r="B36" s="18" t="s">
        <v>345</v>
      </c>
      <c r="C36" s="1">
        <f t="shared" si="0"/>
        <v>12</v>
      </c>
      <c r="D36" s="1" t="s">
        <v>198</v>
      </c>
      <c r="E36" s="2" t="s">
        <v>12</v>
      </c>
      <c r="F36" s="1">
        <v>2021</v>
      </c>
    </row>
    <row r="37" spans="1:6" ht="16" x14ac:dyDescent="0.2">
      <c r="A37" s="1" t="s">
        <v>51</v>
      </c>
      <c r="B37" s="18" t="s">
        <v>346</v>
      </c>
      <c r="C37" s="1">
        <f t="shared" si="0"/>
        <v>12</v>
      </c>
      <c r="D37" s="1" t="s">
        <v>199</v>
      </c>
      <c r="E37" s="2" t="s">
        <v>5</v>
      </c>
      <c r="F37" s="1">
        <v>2021</v>
      </c>
    </row>
    <row r="38" spans="1:6" ht="16" x14ac:dyDescent="0.2">
      <c r="A38" s="1" t="s">
        <v>52</v>
      </c>
      <c r="B38" s="18" t="s">
        <v>347</v>
      </c>
      <c r="C38" s="1">
        <f t="shared" si="0"/>
        <v>12</v>
      </c>
      <c r="D38" s="1" t="s">
        <v>200</v>
      </c>
      <c r="E38" s="2" t="s">
        <v>7</v>
      </c>
      <c r="F38" s="1">
        <v>2021</v>
      </c>
    </row>
    <row r="39" spans="1:6" ht="16" x14ac:dyDescent="0.2">
      <c r="A39" s="1" t="s">
        <v>53</v>
      </c>
      <c r="B39" s="18" t="s">
        <v>348</v>
      </c>
      <c r="C39" s="1">
        <f t="shared" si="0"/>
        <v>12</v>
      </c>
      <c r="D39" s="1" t="s">
        <v>201</v>
      </c>
      <c r="E39" s="2" t="s">
        <v>7</v>
      </c>
      <c r="F39" s="1">
        <v>2021</v>
      </c>
    </row>
    <row r="40" spans="1:6" ht="16" x14ac:dyDescent="0.2">
      <c r="A40" s="1" t="s">
        <v>54</v>
      </c>
      <c r="B40" s="18" t="s">
        <v>349</v>
      </c>
      <c r="C40" s="1">
        <f t="shared" si="0"/>
        <v>12</v>
      </c>
      <c r="D40" s="1" t="s">
        <v>202</v>
      </c>
      <c r="E40" s="2" t="s">
        <v>1</v>
      </c>
      <c r="F40" s="1">
        <v>2021</v>
      </c>
    </row>
    <row r="41" spans="1:6" ht="16" x14ac:dyDescent="0.2">
      <c r="A41" s="1" t="s">
        <v>55</v>
      </c>
      <c r="B41" s="18" t="s">
        <v>350</v>
      </c>
      <c r="C41" s="1">
        <f t="shared" si="0"/>
        <v>12</v>
      </c>
      <c r="D41" s="1" t="s">
        <v>203</v>
      </c>
      <c r="E41" s="2" t="s">
        <v>7</v>
      </c>
      <c r="F41" s="1">
        <v>2021</v>
      </c>
    </row>
    <row r="42" spans="1:6" ht="16" x14ac:dyDescent="0.2">
      <c r="A42" s="1" t="s">
        <v>56</v>
      </c>
      <c r="B42" s="18" t="s">
        <v>351</v>
      </c>
      <c r="C42" s="1">
        <f t="shared" si="0"/>
        <v>12</v>
      </c>
      <c r="D42" s="1" t="s">
        <v>204</v>
      </c>
      <c r="E42" s="2" t="s">
        <v>57</v>
      </c>
      <c r="F42" s="1">
        <v>2021</v>
      </c>
    </row>
    <row r="43" spans="1:6" ht="16" x14ac:dyDescent="0.2">
      <c r="A43" s="1" t="s">
        <v>58</v>
      </c>
      <c r="B43" s="18" t="s">
        <v>352</v>
      </c>
      <c r="C43" s="1">
        <f t="shared" si="0"/>
        <v>12</v>
      </c>
      <c r="D43" s="1" t="s">
        <v>205</v>
      </c>
      <c r="E43" s="2" t="s">
        <v>59</v>
      </c>
      <c r="F43" s="1">
        <v>2021</v>
      </c>
    </row>
    <row r="44" spans="1:6" ht="16" x14ac:dyDescent="0.2">
      <c r="A44" s="1" t="s">
        <v>60</v>
      </c>
      <c r="B44" s="18" t="s">
        <v>353</v>
      </c>
      <c r="C44" s="1">
        <f t="shared" si="0"/>
        <v>12</v>
      </c>
      <c r="D44" s="1" t="s">
        <v>206</v>
      </c>
      <c r="E44" s="2" t="s">
        <v>12</v>
      </c>
      <c r="F44" s="1">
        <v>2021</v>
      </c>
    </row>
    <row r="45" spans="1:6" ht="16" x14ac:dyDescent="0.2">
      <c r="A45" s="1" t="s">
        <v>61</v>
      </c>
      <c r="B45" s="18" t="s">
        <v>354</v>
      </c>
      <c r="C45" s="1">
        <f t="shared" si="0"/>
        <v>12</v>
      </c>
      <c r="D45" s="1" t="s">
        <v>207</v>
      </c>
      <c r="E45" s="2" t="s">
        <v>5</v>
      </c>
      <c r="F45" s="1">
        <v>2021</v>
      </c>
    </row>
    <row r="46" spans="1:6" ht="32" x14ac:dyDescent="0.2">
      <c r="A46" s="1" t="s">
        <v>1804</v>
      </c>
      <c r="B46" s="18" t="s">
        <v>1805</v>
      </c>
      <c r="C46" s="1">
        <f t="shared" si="0"/>
        <v>16</v>
      </c>
      <c r="D46" s="1" t="s">
        <v>208</v>
      </c>
      <c r="E46" s="2" t="s">
        <v>62</v>
      </c>
      <c r="F46" s="1">
        <v>2021</v>
      </c>
    </row>
    <row r="47" spans="1:6" ht="16" x14ac:dyDescent="0.2">
      <c r="A47" s="1" t="s">
        <v>63</v>
      </c>
      <c r="B47" s="18" t="s">
        <v>355</v>
      </c>
      <c r="C47" s="1">
        <f t="shared" si="0"/>
        <v>12</v>
      </c>
      <c r="D47" s="1" t="s">
        <v>209</v>
      </c>
      <c r="E47" s="2" t="s">
        <v>64</v>
      </c>
      <c r="F47" s="1">
        <v>2021</v>
      </c>
    </row>
    <row r="48" spans="1:6" ht="16" x14ac:dyDescent="0.2">
      <c r="A48" s="1" t="s">
        <v>65</v>
      </c>
      <c r="B48" s="18" t="s">
        <v>356</v>
      </c>
      <c r="C48" s="1">
        <f t="shared" si="0"/>
        <v>12</v>
      </c>
      <c r="D48" s="1" t="s">
        <v>210</v>
      </c>
      <c r="E48" s="2" t="s">
        <v>64</v>
      </c>
      <c r="F48" s="1">
        <v>2021</v>
      </c>
    </row>
    <row r="49" spans="1:6" ht="32" x14ac:dyDescent="0.2">
      <c r="A49" s="1" t="s">
        <v>66</v>
      </c>
      <c r="B49" s="18" t="s">
        <v>357</v>
      </c>
      <c r="C49" s="1">
        <f t="shared" si="0"/>
        <v>12</v>
      </c>
      <c r="D49" s="1" t="s">
        <v>211</v>
      </c>
      <c r="E49" s="2" t="s">
        <v>67</v>
      </c>
      <c r="F49" s="1">
        <v>2021</v>
      </c>
    </row>
    <row r="50" spans="1:6" ht="16" x14ac:dyDescent="0.2">
      <c r="A50" s="1" t="s">
        <v>68</v>
      </c>
      <c r="B50" s="18" t="s">
        <v>358</v>
      </c>
      <c r="C50" s="1">
        <f t="shared" si="0"/>
        <v>12</v>
      </c>
      <c r="D50" s="1" t="s">
        <v>212</v>
      </c>
      <c r="E50" s="2" t="s">
        <v>69</v>
      </c>
      <c r="F50" s="1">
        <v>2021</v>
      </c>
    </row>
    <row r="51" spans="1:6" ht="16" x14ac:dyDescent="0.2">
      <c r="A51" s="1" t="s">
        <v>305</v>
      </c>
      <c r="B51" s="18" t="s">
        <v>359</v>
      </c>
      <c r="C51" s="1">
        <f t="shared" si="0"/>
        <v>12</v>
      </c>
      <c r="D51" s="1" t="s">
        <v>213</v>
      </c>
      <c r="E51" s="2" t="s">
        <v>42</v>
      </c>
      <c r="F51" s="1">
        <v>2021</v>
      </c>
    </row>
    <row r="52" spans="1:6" ht="16" x14ac:dyDescent="0.2">
      <c r="A52" s="1" t="s">
        <v>70</v>
      </c>
      <c r="B52" s="18" t="s">
        <v>360</v>
      </c>
      <c r="C52" s="1">
        <f t="shared" si="0"/>
        <v>12</v>
      </c>
      <c r="D52" s="1" t="s">
        <v>214</v>
      </c>
      <c r="E52" s="2" t="s">
        <v>71</v>
      </c>
      <c r="F52" s="1">
        <v>2021</v>
      </c>
    </row>
    <row r="53" spans="1:6" ht="16" x14ac:dyDescent="0.2">
      <c r="A53" s="1" t="s">
        <v>72</v>
      </c>
      <c r="B53" s="18" t="s">
        <v>361</v>
      </c>
      <c r="C53" s="1">
        <f t="shared" si="0"/>
        <v>12</v>
      </c>
      <c r="D53" s="1" t="s">
        <v>215</v>
      </c>
      <c r="E53" s="2" t="s">
        <v>37</v>
      </c>
      <c r="F53" s="1">
        <v>2021</v>
      </c>
    </row>
    <row r="54" spans="1:6" ht="16" x14ac:dyDescent="0.2">
      <c r="A54" s="1" t="s">
        <v>73</v>
      </c>
      <c r="B54" s="18" t="s">
        <v>362</v>
      </c>
      <c r="C54" s="1">
        <f t="shared" si="0"/>
        <v>12</v>
      </c>
      <c r="D54" s="1" t="s">
        <v>216</v>
      </c>
      <c r="E54" s="2" t="s">
        <v>37</v>
      </c>
      <c r="F54" s="1">
        <v>2021</v>
      </c>
    </row>
    <row r="55" spans="1:6" ht="16" x14ac:dyDescent="0.2">
      <c r="A55" s="1" t="s">
        <v>74</v>
      </c>
      <c r="B55" s="18" t="s">
        <v>363</v>
      </c>
      <c r="C55" s="1">
        <f t="shared" si="0"/>
        <v>12</v>
      </c>
      <c r="D55" s="1" t="s">
        <v>217</v>
      </c>
      <c r="E55" s="2" t="s">
        <v>75</v>
      </c>
      <c r="F55" s="1">
        <v>2021</v>
      </c>
    </row>
    <row r="56" spans="1:6" ht="16" x14ac:dyDescent="0.2">
      <c r="A56" s="1" t="s">
        <v>76</v>
      </c>
      <c r="B56" s="18" t="s">
        <v>364</v>
      </c>
      <c r="C56" s="1">
        <f t="shared" si="0"/>
        <v>12</v>
      </c>
      <c r="D56" s="1" t="s">
        <v>218</v>
      </c>
      <c r="E56" s="2" t="s">
        <v>64</v>
      </c>
      <c r="F56" s="1">
        <v>2021</v>
      </c>
    </row>
    <row r="57" spans="1:6" ht="16" x14ac:dyDescent="0.2">
      <c r="A57" s="2" t="s">
        <v>77</v>
      </c>
      <c r="B57" s="18" t="s">
        <v>365</v>
      </c>
      <c r="C57" s="1">
        <f t="shared" si="0"/>
        <v>12</v>
      </c>
      <c r="D57" s="1" t="s">
        <v>219</v>
      </c>
      <c r="E57" s="2" t="s">
        <v>59</v>
      </c>
      <c r="F57" s="1">
        <v>2021</v>
      </c>
    </row>
    <row r="58" spans="1:6" ht="64" x14ac:dyDescent="0.2">
      <c r="A58" s="1" t="s">
        <v>1804</v>
      </c>
      <c r="B58" s="18" t="s">
        <v>1805</v>
      </c>
      <c r="C58" s="1">
        <f t="shared" si="0"/>
        <v>16</v>
      </c>
      <c r="D58" s="2" t="s">
        <v>220</v>
      </c>
      <c r="E58" s="2" t="s">
        <v>78</v>
      </c>
      <c r="F58" s="1">
        <v>2021</v>
      </c>
    </row>
    <row r="59" spans="1:6" ht="48" x14ac:dyDescent="0.2">
      <c r="A59" s="1" t="s">
        <v>1804</v>
      </c>
      <c r="B59" s="18" t="s">
        <v>1805</v>
      </c>
      <c r="C59" s="1">
        <f t="shared" si="0"/>
        <v>16</v>
      </c>
      <c r="D59" s="1" t="s">
        <v>221</v>
      </c>
      <c r="E59" s="2" t="s">
        <v>79</v>
      </c>
      <c r="F59" s="1">
        <v>2021</v>
      </c>
    </row>
    <row r="60" spans="1:6" ht="16" x14ac:dyDescent="0.2">
      <c r="A60" s="1" t="s">
        <v>80</v>
      </c>
      <c r="B60" s="18" t="s">
        <v>366</v>
      </c>
      <c r="C60" s="1">
        <f t="shared" si="0"/>
        <v>12</v>
      </c>
      <c r="D60" s="1" t="s">
        <v>222</v>
      </c>
      <c r="E60" s="2" t="s">
        <v>59</v>
      </c>
      <c r="F60" s="1">
        <v>2021</v>
      </c>
    </row>
    <row r="61" spans="1:6" ht="16" x14ac:dyDescent="0.2">
      <c r="A61" s="1" t="s">
        <v>81</v>
      </c>
      <c r="B61" s="18" t="s">
        <v>367</v>
      </c>
      <c r="C61" s="1">
        <f t="shared" si="0"/>
        <v>12</v>
      </c>
      <c r="D61" s="1" t="s">
        <v>223</v>
      </c>
      <c r="E61" s="2" t="s">
        <v>7</v>
      </c>
      <c r="F61" s="1">
        <v>2021</v>
      </c>
    </row>
    <row r="62" spans="1:6" ht="16" x14ac:dyDescent="0.2">
      <c r="A62" s="1" t="s">
        <v>82</v>
      </c>
      <c r="B62" s="18" t="s">
        <v>368</v>
      </c>
      <c r="C62" s="1">
        <f t="shared" si="0"/>
        <v>12</v>
      </c>
      <c r="D62" s="1" t="s">
        <v>224</v>
      </c>
      <c r="E62" s="2" t="s">
        <v>71</v>
      </c>
      <c r="F62" s="1">
        <v>2021</v>
      </c>
    </row>
    <row r="63" spans="1:6" ht="16" x14ac:dyDescent="0.2">
      <c r="A63" s="1" t="s">
        <v>83</v>
      </c>
      <c r="B63" s="18" t="s">
        <v>369</v>
      </c>
      <c r="C63" s="1">
        <f t="shared" si="0"/>
        <v>12</v>
      </c>
      <c r="D63" s="1" t="s">
        <v>225</v>
      </c>
      <c r="E63" s="2" t="s">
        <v>84</v>
      </c>
      <c r="F63" s="1">
        <v>2021</v>
      </c>
    </row>
    <row r="64" spans="1:6" ht="16" x14ac:dyDescent="0.2">
      <c r="A64" s="1" t="s">
        <v>85</v>
      </c>
      <c r="B64" s="18" t="s">
        <v>370</v>
      </c>
      <c r="C64" s="1">
        <f t="shared" si="0"/>
        <v>12</v>
      </c>
      <c r="D64" s="1" t="s">
        <v>226</v>
      </c>
      <c r="E64" s="2" t="s">
        <v>71</v>
      </c>
      <c r="F64" s="1">
        <v>2021</v>
      </c>
    </row>
    <row r="65" spans="1:6" ht="16" x14ac:dyDescent="0.2">
      <c r="A65" s="1" t="s">
        <v>86</v>
      </c>
      <c r="B65" s="18" t="s">
        <v>371</v>
      </c>
      <c r="C65" s="1">
        <f t="shared" si="0"/>
        <v>12</v>
      </c>
      <c r="D65" s="1" t="s">
        <v>227</v>
      </c>
      <c r="E65" s="2" t="s">
        <v>87</v>
      </c>
      <c r="F65" s="1">
        <v>2021</v>
      </c>
    </row>
    <row r="66" spans="1:6" ht="16" x14ac:dyDescent="0.2">
      <c r="A66" s="1" t="s">
        <v>88</v>
      </c>
      <c r="B66" s="18" t="s">
        <v>372</v>
      </c>
      <c r="C66" s="1">
        <f t="shared" si="0"/>
        <v>12</v>
      </c>
      <c r="D66" s="1" t="s">
        <v>228</v>
      </c>
      <c r="E66" s="2" t="s">
        <v>7</v>
      </c>
      <c r="F66" s="1">
        <v>2021</v>
      </c>
    </row>
    <row r="67" spans="1:6" ht="16" x14ac:dyDescent="0.2">
      <c r="A67" s="1" t="s">
        <v>89</v>
      </c>
      <c r="B67" s="18" t="s">
        <v>373</v>
      </c>
      <c r="C67" s="1">
        <f t="shared" ref="C67:C130" si="1">LEN(B67)</f>
        <v>12</v>
      </c>
      <c r="D67" s="1" t="s">
        <v>229</v>
      </c>
      <c r="E67" s="3" t="s">
        <v>90</v>
      </c>
      <c r="F67" s="1">
        <v>2021</v>
      </c>
    </row>
    <row r="68" spans="1:6" ht="16" x14ac:dyDescent="0.2">
      <c r="A68" s="4" t="s">
        <v>91</v>
      </c>
      <c r="B68" s="18" t="s">
        <v>374</v>
      </c>
      <c r="C68" s="1">
        <f t="shared" si="1"/>
        <v>12</v>
      </c>
      <c r="D68" s="4" t="s">
        <v>230</v>
      </c>
      <c r="E68" s="5" t="s">
        <v>1804</v>
      </c>
      <c r="F68" s="1">
        <v>2021</v>
      </c>
    </row>
    <row r="69" spans="1:6" ht="16" x14ac:dyDescent="0.2">
      <c r="A69" s="1" t="s">
        <v>92</v>
      </c>
      <c r="B69" s="18" t="s">
        <v>375</v>
      </c>
      <c r="C69" s="1">
        <f t="shared" si="1"/>
        <v>12</v>
      </c>
      <c r="D69" s="1" t="s">
        <v>231</v>
      </c>
      <c r="E69" s="2" t="s">
        <v>7</v>
      </c>
      <c r="F69" s="1">
        <v>2021</v>
      </c>
    </row>
    <row r="70" spans="1:6" ht="16" x14ac:dyDescent="0.2">
      <c r="A70" s="6" t="s">
        <v>93</v>
      </c>
      <c r="B70" s="18" t="s">
        <v>376</v>
      </c>
      <c r="C70" s="1">
        <f t="shared" si="1"/>
        <v>12</v>
      </c>
      <c r="D70" s="4" t="s">
        <v>232</v>
      </c>
      <c r="E70" s="2" t="s">
        <v>71</v>
      </c>
      <c r="F70" s="1">
        <v>2021</v>
      </c>
    </row>
    <row r="71" spans="1:6" ht="16" x14ac:dyDescent="0.2">
      <c r="A71" s="1" t="s">
        <v>94</v>
      </c>
      <c r="B71" s="18" t="s">
        <v>377</v>
      </c>
      <c r="C71" s="1">
        <f t="shared" si="1"/>
        <v>12</v>
      </c>
      <c r="D71" s="1" t="s">
        <v>233</v>
      </c>
      <c r="E71" s="2" t="s">
        <v>5</v>
      </c>
      <c r="F71" s="1">
        <v>2021</v>
      </c>
    </row>
    <row r="72" spans="1:6" ht="16" x14ac:dyDescent="0.2">
      <c r="A72" s="1" t="s">
        <v>95</v>
      </c>
      <c r="B72" s="18" t="s">
        <v>378</v>
      </c>
      <c r="C72" s="1">
        <f t="shared" si="1"/>
        <v>12</v>
      </c>
      <c r="D72" s="1" t="s">
        <v>234</v>
      </c>
      <c r="E72" s="2" t="s">
        <v>59</v>
      </c>
      <c r="F72" s="1">
        <v>2021</v>
      </c>
    </row>
    <row r="73" spans="1:6" ht="16" x14ac:dyDescent="0.2">
      <c r="A73" s="1" t="s">
        <v>96</v>
      </c>
      <c r="B73" s="18" t="s">
        <v>379</v>
      </c>
      <c r="C73" s="1">
        <f t="shared" si="1"/>
        <v>12</v>
      </c>
      <c r="D73" s="1" t="s">
        <v>235</v>
      </c>
      <c r="E73" s="2" t="s">
        <v>39</v>
      </c>
      <c r="F73" s="1">
        <v>2021</v>
      </c>
    </row>
    <row r="74" spans="1:6" ht="16" x14ac:dyDescent="0.2">
      <c r="A74" s="1" t="s">
        <v>97</v>
      </c>
      <c r="B74" s="18" t="s">
        <v>380</v>
      </c>
      <c r="C74" s="1">
        <f t="shared" si="1"/>
        <v>12</v>
      </c>
      <c r="D74" s="1" t="s">
        <v>236</v>
      </c>
      <c r="E74" s="2" t="s">
        <v>5</v>
      </c>
      <c r="F74" s="1">
        <v>2021</v>
      </c>
    </row>
    <row r="75" spans="1:6" ht="16" x14ac:dyDescent="0.2">
      <c r="A75" s="7" t="s">
        <v>98</v>
      </c>
      <c r="B75" s="18" t="s">
        <v>381</v>
      </c>
      <c r="C75" s="1">
        <f t="shared" si="1"/>
        <v>12</v>
      </c>
      <c r="D75" s="4" t="s">
        <v>237</v>
      </c>
      <c r="E75" s="2" t="s">
        <v>64</v>
      </c>
      <c r="F75" s="1">
        <v>2021</v>
      </c>
    </row>
    <row r="76" spans="1:6" ht="16" x14ac:dyDescent="0.2">
      <c r="A76" s="1" t="s">
        <v>99</v>
      </c>
      <c r="B76" s="18" t="s">
        <v>382</v>
      </c>
      <c r="C76" s="1">
        <f t="shared" si="1"/>
        <v>12</v>
      </c>
      <c r="D76" s="1" t="s">
        <v>238</v>
      </c>
      <c r="E76" s="2" t="s">
        <v>12</v>
      </c>
      <c r="F76" s="1">
        <v>2021</v>
      </c>
    </row>
    <row r="77" spans="1:6" ht="16" x14ac:dyDescent="0.2">
      <c r="A77" s="1" t="s">
        <v>1804</v>
      </c>
      <c r="B77" s="18" t="s">
        <v>1805</v>
      </c>
      <c r="C77" s="1">
        <f t="shared" si="1"/>
        <v>16</v>
      </c>
      <c r="D77" s="4" t="s">
        <v>239</v>
      </c>
      <c r="E77" s="2" t="s">
        <v>5</v>
      </c>
      <c r="F77" s="1">
        <v>2021</v>
      </c>
    </row>
    <row r="78" spans="1:6" ht="16" x14ac:dyDescent="0.2">
      <c r="A78" s="1" t="s">
        <v>1804</v>
      </c>
      <c r="B78" s="18" t="s">
        <v>1805</v>
      </c>
      <c r="C78" s="1">
        <f t="shared" si="1"/>
        <v>16</v>
      </c>
      <c r="D78" s="1" t="s">
        <v>240</v>
      </c>
      <c r="E78" s="2" t="s">
        <v>69</v>
      </c>
      <c r="F78" s="1">
        <v>2021</v>
      </c>
    </row>
    <row r="79" spans="1:6" ht="16" x14ac:dyDescent="0.2">
      <c r="A79" s="1" t="s">
        <v>100</v>
      </c>
      <c r="B79" s="18" t="s">
        <v>383</v>
      </c>
      <c r="C79" s="1">
        <f t="shared" si="1"/>
        <v>12</v>
      </c>
      <c r="D79" s="1" t="s">
        <v>241</v>
      </c>
      <c r="E79" s="2" t="s">
        <v>69</v>
      </c>
      <c r="F79" s="1">
        <v>2021</v>
      </c>
    </row>
    <row r="80" spans="1:6" ht="16" x14ac:dyDescent="0.2">
      <c r="A80" s="1" t="s">
        <v>101</v>
      </c>
      <c r="B80" s="18" t="s">
        <v>384</v>
      </c>
      <c r="C80" s="1">
        <f t="shared" si="1"/>
        <v>12</v>
      </c>
      <c r="D80" s="1" t="s">
        <v>242</v>
      </c>
      <c r="E80" s="2" t="s">
        <v>37</v>
      </c>
      <c r="F80" s="1">
        <v>2021</v>
      </c>
    </row>
    <row r="81" spans="1:6" ht="16" x14ac:dyDescent="0.2">
      <c r="A81" s="1" t="s">
        <v>1804</v>
      </c>
      <c r="B81" s="18" t="s">
        <v>1805</v>
      </c>
      <c r="C81" s="1">
        <f t="shared" si="1"/>
        <v>16</v>
      </c>
      <c r="D81" s="1" t="s">
        <v>243</v>
      </c>
      <c r="E81" s="2" t="s">
        <v>102</v>
      </c>
      <c r="F81" s="1">
        <v>2021</v>
      </c>
    </row>
    <row r="82" spans="1:6" ht="16" x14ac:dyDescent="0.2">
      <c r="A82" s="1" t="s">
        <v>103</v>
      </c>
      <c r="B82" s="18" t="s">
        <v>385</v>
      </c>
      <c r="C82" s="1">
        <f t="shared" si="1"/>
        <v>12</v>
      </c>
      <c r="D82" s="1" t="s">
        <v>244</v>
      </c>
      <c r="E82" s="2" t="s">
        <v>12</v>
      </c>
      <c r="F82" s="1">
        <v>2021</v>
      </c>
    </row>
    <row r="83" spans="1:6" ht="16" x14ac:dyDescent="0.2">
      <c r="A83" s="1" t="s">
        <v>104</v>
      </c>
      <c r="B83" s="18" t="s">
        <v>386</v>
      </c>
      <c r="C83" s="1">
        <f t="shared" si="1"/>
        <v>12</v>
      </c>
      <c r="D83" s="1" t="s">
        <v>245</v>
      </c>
      <c r="E83" s="2" t="s">
        <v>59</v>
      </c>
      <c r="F83" s="1">
        <v>2021</v>
      </c>
    </row>
    <row r="84" spans="1:6" ht="16" x14ac:dyDescent="0.2">
      <c r="A84" s="1" t="s">
        <v>105</v>
      </c>
      <c r="B84" s="18" t="s">
        <v>387</v>
      </c>
      <c r="C84" s="1">
        <f t="shared" si="1"/>
        <v>12</v>
      </c>
      <c r="D84" s="1" t="s">
        <v>246</v>
      </c>
      <c r="E84" s="2" t="s">
        <v>59</v>
      </c>
      <c r="F84" s="1">
        <v>2021</v>
      </c>
    </row>
    <row r="85" spans="1:6" ht="16" x14ac:dyDescent="0.2">
      <c r="A85" s="1" t="s">
        <v>106</v>
      </c>
      <c r="B85" s="18" t="s">
        <v>388</v>
      </c>
      <c r="C85" s="1">
        <f t="shared" si="1"/>
        <v>12</v>
      </c>
      <c r="D85" s="1" t="s">
        <v>247</v>
      </c>
      <c r="E85" s="2" t="s">
        <v>7</v>
      </c>
      <c r="F85" s="1">
        <v>2021</v>
      </c>
    </row>
    <row r="86" spans="1:6" ht="16" x14ac:dyDescent="0.2">
      <c r="A86" s="1" t="s">
        <v>107</v>
      </c>
      <c r="B86" s="18" t="s">
        <v>389</v>
      </c>
      <c r="C86" s="1">
        <f t="shared" si="1"/>
        <v>12</v>
      </c>
      <c r="D86" s="1" t="s">
        <v>248</v>
      </c>
      <c r="E86" s="2" t="s">
        <v>5</v>
      </c>
      <c r="F86" s="1">
        <v>2021</v>
      </c>
    </row>
    <row r="87" spans="1:6" ht="16" x14ac:dyDescent="0.2">
      <c r="A87" s="1" t="s">
        <v>108</v>
      </c>
      <c r="B87" s="18" t="s">
        <v>390</v>
      </c>
      <c r="C87" s="1">
        <f t="shared" si="1"/>
        <v>12</v>
      </c>
      <c r="D87" s="1" t="s">
        <v>249</v>
      </c>
      <c r="E87" s="2" t="s">
        <v>102</v>
      </c>
      <c r="F87" s="1">
        <v>2021</v>
      </c>
    </row>
    <row r="88" spans="1:6" ht="16" x14ac:dyDescent="0.2">
      <c r="A88" s="1" t="s">
        <v>109</v>
      </c>
      <c r="B88" s="18" t="s">
        <v>391</v>
      </c>
      <c r="C88" s="1">
        <f t="shared" si="1"/>
        <v>12</v>
      </c>
      <c r="D88" s="1" t="s">
        <v>250</v>
      </c>
      <c r="E88" s="2" t="s">
        <v>69</v>
      </c>
      <c r="F88" s="1">
        <v>2021</v>
      </c>
    </row>
    <row r="89" spans="1:6" ht="16" x14ac:dyDescent="0.2">
      <c r="A89" s="1" t="s">
        <v>110</v>
      </c>
      <c r="B89" s="18" t="s">
        <v>392</v>
      </c>
      <c r="C89" s="1">
        <f t="shared" si="1"/>
        <v>12</v>
      </c>
      <c r="D89" s="1" t="s">
        <v>251</v>
      </c>
      <c r="E89" s="2" t="s">
        <v>59</v>
      </c>
      <c r="F89" s="1">
        <v>2021</v>
      </c>
    </row>
    <row r="90" spans="1:6" ht="16" x14ac:dyDescent="0.2">
      <c r="A90" s="1" t="s">
        <v>111</v>
      </c>
      <c r="B90" s="18" t="s">
        <v>393</v>
      </c>
      <c r="C90" s="1">
        <f t="shared" si="1"/>
        <v>12</v>
      </c>
      <c r="D90" s="1" t="s">
        <v>252</v>
      </c>
      <c r="E90" s="2" t="s">
        <v>59</v>
      </c>
      <c r="F90" s="1">
        <v>2021</v>
      </c>
    </row>
    <row r="91" spans="1:6" ht="16" x14ac:dyDescent="0.2">
      <c r="A91" s="1" t="s">
        <v>112</v>
      </c>
      <c r="B91" s="18" t="s">
        <v>394</v>
      </c>
      <c r="C91" s="1">
        <f t="shared" si="1"/>
        <v>12</v>
      </c>
      <c r="D91" s="1" t="s">
        <v>253</v>
      </c>
      <c r="E91" s="2" t="s">
        <v>5</v>
      </c>
      <c r="F91" s="1">
        <v>2021</v>
      </c>
    </row>
    <row r="92" spans="1:6" ht="16" x14ac:dyDescent="0.2">
      <c r="A92" s="1" t="s">
        <v>113</v>
      </c>
      <c r="B92" s="18" t="s">
        <v>395</v>
      </c>
      <c r="C92" s="1">
        <f t="shared" si="1"/>
        <v>12</v>
      </c>
      <c r="D92" s="1" t="s">
        <v>254</v>
      </c>
      <c r="E92" s="2" t="s">
        <v>37</v>
      </c>
      <c r="F92" s="1">
        <v>2021</v>
      </c>
    </row>
    <row r="93" spans="1:6" ht="32" x14ac:dyDescent="0.2">
      <c r="A93" s="1" t="s">
        <v>114</v>
      </c>
      <c r="B93" s="18" t="s">
        <v>396</v>
      </c>
      <c r="C93" s="1">
        <f t="shared" si="1"/>
        <v>12</v>
      </c>
      <c r="D93" s="1" t="s">
        <v>255</v>
      </c>
      <c r="E93" s="2" t="s">
        <v>115</v>
      </c>
      <c r="F93" s="1">
        <v>2021</v>
      </c>
    </row>
    <row r="94" spans="1:6" ht="16" x14ac:dyDescent="0.2">
      <c r="A94" s="1" t="s">
        <v>116</v>
      </c>
      <c r="B94" s="18" t="s">
        <v>397</v>
      </c>
      <c r="C94" s="1">
        <f t="shared" si="1"/>
        <v>12</v>
      </c>
      <c r="D94" s="1" t="s">
        <v>256</v>
      </c>
      <c r="E94" s="2" t="s">
        <v>117</v>
      </c>
      <c r="F94" s="1">
        <v>2021</v>
      </c>
    </row>
    <row r="95" spans="1:6" ht="16" x14ac:dyDescent="0.2">
      <c r="A95" s="1" t="s">
        <v>118</v>
      </c>
      <c r="B95" s="18" t="s">
        <v>398</v>
      </c>
      <c r="C95" s="1">
        <f t="shared" si="1"/>
        <v>12</v>
      </c>
      <c r="D95" s="1" t="s">
        <v>257</v>
      </c>
      <c r="E95" s="2" t="s">
        <v>5</v>
      </c>
      <c r="F95" s="1">
        <v>2021</v>
      </c>
    </row>
    <row r="96" spans="1:6" ht="16" x14ac:dyDescent="0.2">
      <c r="A96" s="1" t="s">
        <v>119</v>
      </c>
      <c r="B96" s="18" t="s">
        <v>399</v>
      </c>
      <c r="C96" s="1">
        <f t="shared" si="1"/>
        <v>12</v>
      </c>
      <c r="D96" s="1" t="s">
        <v>258</v>
      </c>
      <c r="E96" s="2" t="s">
        <v>12</v>
      </c>
      <c r="F96" s="1">
        <v>2021</v>
      </c>
    </row>
    <row r="97" spans="1:6" ht="16" x14ac:dyDescent="0.2">
      <c r="A97" s="1" t="s">
        <v>120</v>
      </c>
      <c r="B97" s="18" t="s">
        <v>400</v>
      </c>
      <c r="C97" s="1">
        <f t="shared" si="1"/>
        <v>12</v>
      </c>
      <c r="D97" s="1" t="s">
        <v>259</v>
      </c>
      <c r="E97" s="2" t="s">
        <v>121</v>
      </c>
      <c r="F97" s="1">
        <v>2021</v>
      </c>
    </row>
    <row r="98" spans="1:6" ht="16" x14ac:dyDescent="0.2">
      <c r="A98" s="1" t="s">
        <v>31</v>
      </c>
      <c r="B98" s="18" t="s">
        <v>333</v>
      </c>
      <c r="C98" s="1">
        <f t="shared" si="1"/>
        <v>12</v>
      </c>
      <c r="D98" s="1" t="s">
        <v>260</v>
      </c>
      <c r="E98" s="2" t="s">
        <v>7</v>
      </c>
      <c r="F98" s="1">
        <v>2021</v>
      </c>
    </row>
    <row r="99" spans="1:6" ht="16" x14ac:dyDescent="0.2">
      <c r="A99" s="1" t="s">
        <v>122</v>
      </c>
      <c r="B99" s="18" t="s">
        <v>401</v>
      </c>
      <c r="C99" s="1">
        <f t="shared" si="1"/>
        <v>12</v>
      </c>
      <c r="D99" s="1" t="s">
        <v>261</v>
      </c>
      <c r="E99" s="2" t="s">
        <v>123</v>
      </c>
      <c r="F99" s="1">
        <v>2021</v>
      </c>
    </row>
    <row r="100" spans="1:6" ht="16" x14ac:dyDescent="0.2">
      <c r="A100" s="1" t="s">
        <v>124</v>
      </c>
      <c r="B100" s="18" t="s">
        <v>402</v>
      </c>
      <c r="C100" s="1">
        <f t="shared" si="1"/>
        <v>12</v>
      </c>
      <c r="D100" s="1" t="s">
        <v>262</v>
      </c>
      <c r="E100" s="2" t="s">
        <v>5</v>
      </c>
      <c r="F100" s="1">
        <v>2021</v>
      </c>
    </row>
    <row r="101" spans="1:6" ht="16" x14ac:dyDescent="0.2">
      <c r="A101" s="1" t="s">
        <v>125</v>
      </c>
      <c r="B101" s="18" t="s">
        <v>403</v>
      </c>
      <c r="C101" s="1">
        <f t="shared" si="1"/>
        <v>12</v>
      </c>
      <c r="D101" s="1" t="s">
        <v>263</v>
      </c>
      <c r="E101" s="2" t="s">
        <v>69</v>
      </c>
      <c r="F101" s="1">
        <v>2021</v>
      </c>
    </row>
    <row r="102" spans="1:6" ht="16" x14ac:dyDescent="0.2">
      <c r="A102" s="1" t="s">
        <v>126</v>
      </c>
      <c r="B102" s="18" t="s">
        <v>404</v>
      </c>
      <c r="C102" s="1">
        <f t="shared" si="1"/>
        <v>12</v>
      </c>
      <c r="D102" s="1" t="s">
        <v>264</v>
      </c>
      <c r="E102" s="2" t="s">
        <v>69</v>
      </c>
      <c r="F102" s="1">
        <v>2021</v>
      </c>
    </row>
    <row r="103" spans="1:6" ht="16" x14ac:dyDescent="0.2">
      <c r="A103" s="1" t="s">
        <v>1804</v>
      </c>
      <c r="B103" s="18" t="s">
        <v>1805</v>
      </c>
      <c r="C103" s="1">
        <f t="shared" si="1"/>
        <v>16</v>
      </c>
      <c r="D103" s="1" t="s">
        <v>265</v>
      </c>
      <c r="E103" s="2" t="s">
        <v>69</v>
      </c>
      <c r="F103" s="1">
        <v>2021</v>
      </c>
    </row>
    <row r="104" spans="1:6" ht="16" x14ac:dyDescent="0.2">
      <c r="A104" s="1" t="s">
        <v>127</v>
      </c>
      <c r="B104" s="18" t="s">
        <v>405</v>
      </c>
      <c r="C104" s="1">
        <f t="shared" si="1"/>
        <v>12</v>
      </c>
      <c r="D104" s="1" t="s">
        <v>266</v>
      </c>
      <c r="E104" s="2" t="s">
        <v>69</v>
      </c>
      <c r="F104" s="1">
        <v>2021</v>
      </c>
    </row>
    <row r="105" spans="1:6" ht="16" x14ac:dyDescent="0.2">
      <c r="A105" s="1" t="s">
        <v>1804</v>
      </c>
      <c r="B105" s="18" t="s">
        <v>1805</v>
      </c>
      <c r="C105" s="1">
        <f t="shared" si="1"/>
        <v>16</v>
      </c>
      <c r="D105" s="1" t="s">
        <v>267</v>
      </c>
      <c r="E105" s="2" t="s">
        <v>128</v>
      </c>
      <c r="F105" s="1">
        <v>2021</v>
      </c>
    </row>
    <row r="106" spans="1:6" ht="16" x14ac:dyDescent="0.2">
      <c r="A106" s="1" t="s">
        <v>1804</v>
      </c>
      <c r="B106" s="18" t="s">
        <v>1805</v>
      </c>
      <c r="C106" s="1">
        <f t="shared" si="1"/>
        <v>16</v>
      </c>
      <c r="D106" s="1" t="s">
        <v>268</v>
      </c>
      <c r="E106" s="2" t="s">
        <v>42</v>
      </c>
      <c r="F106" s="1">
        <v>2021</v>
      </c>
    </row>
    <row r="107" spans="1:6" ht="16" x14ac:dyDescent="0.2">
      <c r="A107" s="1" t="s">
        <v>1804</v>
      </c>
      <c r="B107" s="18" t="s">
        <v>1805</v>
      </c>
      <c r="C107" s="1">
        <f t="shared" si="1"/>
        <v>16</v>
      </c>
      <c r="D107" s="1" t="s">
        <v>268</v>
      </c>
      <c r="E107" s="2" t="s">
        <v>129</v>
      </c>
      <c r="F107" s="1">
        <v>2021</v>
      </c>
    </row>
    <row r="108" spans="1:6" ht="16" x14ac:dyDescent="0.2">
      <c r="A108" s="1" t="s">
        <v>1804</v>
      </c>
      <c r="B108" s="18" t="s">
        <v>1805</v>
      </c>
      <c r="C108" s="1">
        <f t="shared" si="1"/>
        <v>16</v>
      </c>
      <c r="D108" s="1" t="s">
        <v>269</v>
      </c>
      <c r="E108" s="2" t="s">
        <v>69</v>
      </c>
      <c r="F108" s="1">
        <v>2021</v>
      </c>
    </row>
    <row r="109" spans="1:6" ht="16" x14ac:dyDescent="0.2">
      <c r="A109" s="1" t="s">
        <v>1804</v>
      </c>
      <c r="B109" s="18" t="s">
        <v>1805</v>
      </c>
      <c r="C109" s="1">
        <f t="shared" si="1"/>
        <v>16</v>
      </c>
      <c r="D109" s="1" t="s">
        <v>270</v>
      </c>
      <c r="E109" s="2" t="s">
        <v>69</v>
      </c>
      <c r="F109" s="1">
        <v>2021</v>
      </c>
    </row>
    <row r="110" spans="1:6" ht="16" x14ac:dyDescent="0.2">
      <c r="A110" s="1" t="s">
        <v>1804</v>
      </c>
      <c r="B110" s="18" t="s">
        <v>1805</v>
      </c>
      <c r="C110" s="1">
        <f t="shared" si="1"/>
        <v>16</v>
      </c>
      <c r="D110" s="1" t="s">
        <v>271</v>
      </c>
      <c r="E110" s="2" t="s">
        <v>69</v>
      </c>
      <c r="F110" s="1">
        <v>2021</v>
      </c>
    </row>
    <row r="111" spans="1:6" ht="16" x14ac:dyDescent="0.2">
      <c r="A111" s="1" t="s">
        <v>1804</v>
      </c>
      <c r="B111" s="18" t="s">
        <v>1805</v>
      </c>
      <c r="C111" s="1">
        <f t="shared" si="1"/>
        <v>16</v>
      </c>
      <c r="D111" s="1" t="s">
        <v>272</v>
      </c>
      <c r="E111" s="2" t="s">
        <v>69</v>
      </c>
      <c r="F111" s="1">
        <v>2021</v>
      </c>
    </row>
    <row r="112" spans="1:6" ht="16" x14ac:dyDescent="0.2">
      <c r="A112" s="1" t="s">
        <v>1804</v>
      </c>
      <c r="B112" s="18" t="s">
        <v>1805</v>
      </c>
      <c r="C112" s="1">
        <f t="shared" si="1"/>
        <v>16</v>
      </c>
      <c r="D112" s="1" t="s">
        <v>273</v>
      </c>
      <c r="E112" s="2" t="s">
        <v>69</v>
      </c>
      <c r="F112" s="1">
        <v>2021</v>
      </c>
    </row>
    <row r="113" spans="1:6" ht="16" x14ac:dyDescent="0.2">
      <c r="A113" s="1" t="s">
        <v>1804</v>
      </c>
      <c r="B113" s="18" t="s">
        <v>1805</v>
      </c>
      <c r="C113" s="1">
        <f t="shared" si="1"/>
        <v>16</v>
      </c>
      <c r="D113" s="1" t="s">
        <v>274</v>
      </c>
      <c r="E113" s="2" t="s">
        <v>69</v>
      </c>
      <c r="F113" s="1">
        <v>2021</v>
      </c>
    </row>
    <row r="114" spans="1:6" ht="16" x14ac:dyDescent="0.2">
      <c r="A114" s="1" t="s">
        <v>130</v>
      </c>
      <c r="B114" s="18" t="s">
        <v>406</v>
      </c>
      <c r="C114" s="1">
        <f t="shared" si="1"/>
        <v>12</v>
      </c>
      <c r="D114" s="1" t="s">
        <v>275</v>
      </c>
      <c r="E114" s="2" t="s">
        <v>69</v>
      </c>
      <c r="F114" s="1">
        <v>2021</v>
      </c>
    </row>
    <row r="115" spans="1:6" ht="32" x14ac:dyDescent="0.2">
      <c r="A115" s="1" t="s">
        <v>131</v>
      </c>
      <c r="B115" s="18" t="s">
        <v>407</v>
      </c>
      <c r="C115" s="1">
        <f t="shared" si="1"/>
        <v>12</v>
      </c>
      <c r="D115" s="1" t="s">
        <v>276</v>
      </c>
      <c r="E115" s="2" t="s">
        <v>22</v>
      </c>
      <c r="F115" s="1">
        <v>2021</v>
      </c>
    </row>
    <row r="116" spans="1:6" ht="32" x14ac:dyDescent="0.2">
      <c r="A116" s="8" t="s">
        <v>132</v>
      </c>
      <c r="B116" s="18" t="s">
        <v>408</v>
      </c>
      <c r="C116" s="1">
        <f t="shared" si="1"/>
        <v>12</v>
      </c>
      <c r="D116" s="8" t="s">
        <v>277</v>
      </c>
      <c r="E116" s="9" t="s">
        <v>22</v>
      </c>
      <c r="F116" s="1">
        <v>2021</v>
      </c>
    </row>
    <row r="117" spans="1:6" ht="16" x14ac:dyDescent="0.2">
      <c r="A117" s="1" t="s">
        <v>1804</v>
      </c>
      <c r="B117" s="18" t="s">
        <v>1805</v>
      </c>
      <c r="C117" s="1">
        <f t="shared" si="1"/>
        <v>16</v>
      </c>
      <c r="D117" s="1" t="s">
        <v>172</v>
      </c>
      <c r="E117" s="2" t="s">
        <v>7</v>
      </c>
      <c r="F117" s="1">
        <v>2021</v>
      </c>
    </row>
    <row r="118" spans="1:6" ht="16" x14ac:dyDescent="0.2">
      <c r="A118" s="1" t="s">
        <v>133</v>
      </c>
      <c r="B118" s="18" t="s">
        <v>409</v>
      </c>
      <c r="C118" s="1">
        <f t="shared" si="1"/>
        <v>12</v>
      </c>
      <c r="D118" s="1" t="s">
        <v>278</v>
      </c>
      <c r="E118" s="2" t="s">
        <v>5</v>
      </c>
      <c r="F118" s="1">
        <v>2021</v>
      </c>
    </row>
    <row r="119" spans="1:6" ht="32" x14ac:dyDescent="0.2">
      <c r="A119" s="1" t="s">
        <v>134</v>
      </c>
      <c r="B119" s="18" t="s">
        <v>410</v>
      </c>
      <c r="C119" s="1">
        <f t="shared" si="1"/>
        <v>12</v>
      </c>
      <c r="D119" s="1" t="s">
        <v>279</v>
      </c>
      <c r="E119" s="2" t="s">
        <v>22</v>
      </c>
      <c r="F119" s="1">
        <v>2021</v>
      </c>
    </row>
    <row r="120" spans="1:6" ht="32" x14ac:dyDescent="0.2">
      <c r="A120" s="1" t="s">
        <v>135</v>
      </c>
      <c r="B120" s="18" t="s">
        <v>411</v>
      </c>
      <c r="C120" s="1">
        <f t="shared" si="1"/>
        <v>12</v>
      </c>
      <c r="D120" s="1" t="s">
        <v>280</v>
      </c>
      <c r="E120" s="2" t="s">
        <v>22</v>
      </c>
      <c r="F120" s="1">
        <v>2021</v>
      </c>
    </row>
    <row r="121" spans="1:6" ht="16" x14ac:dyDescent="0.2">
      <c r="A121" s="1" t="s">
        <v>136</v>
      </c>
      <c r="B121" s="18" t="s">
        <v>412</v>
      </c>
      <c r="C121" s="1">
        <f t="shared" si="1"/>
        <v>12</v>
      </c>
      <c r="D121" s="2" t="s">
        <v>281</v>
      </c>
      <c r="E121" s="2" t="s">
        <v>90</v>
      </c>
      <c r="F121" s="1">
        <v>2021</v>
      </c>
    </row>
    <row r="122" spans="1:6" ht="16" x14ac:dyDescent="0.2">
      <c r="A122" s="1" t="s">
        <v>137</v>
      </c>
      <c r="B122" s="18" t="s">
        <v>413</v>
      </c>
      <c r="C122" s="1">
        <f t="shared" si="1"/>
        <v>12</v>
      </c>
      <c r="D122" s="1" t="s">
        <v>282</v>
      </c>
      <c r="E122" s="2" t="s">
        <v>69</v>
      </c>
      <c r="F122" s="1">
        <v>2021</v>
      </c>
    </row>
    <row r="123" spans="1:6" ht="16" x14ac:dyDescent="0.2">
      <c r="A123" s="1" t="s">
        <v>138</v>
      </c>
      <c r="B123" s="18" t="s">
        <v>414</v>
      </c>
      <c r="C123" s="1">
        <f t="shared" si="1"/>
        <v>12</v>
      </c>
      <c r="D123" s="1" t="s">
        <v>283</v>
      </c>
      <c r="E123" s="2" t="s">
        <v>5</v>
      </c>
      <c r="F123" s="1">
        <v>2021</v>
      </c>
    </row>
    <row r="124" spans="1:6" ht="16" x14ac:dyDescent="0.2">
      <c r="A124" s="1" t="s">
        <v>139</v>
      </c>
      <c r="B124" s="18" t="s">
        <v>415</v>
      </c>
      <c r="C124" s="1">
        <f t="shared" si="1"/>
        <v>12</v>
      </c>
      <c r="D124" s="1" t="s">
        <v>284</v>
      </c>
      <c r="E124" s="2" t="s">
        <v>5</v>
      </c>
      <c r="F124" s="1">
        <v>2021</v>
      </c>
    </row>
    <row r="125" spans="1:6" ht="16" x14ac:dyDescent="0.2">
      <c r="A125" s="1" t="s">
        <v>140</v>
      </c>
      <c r="B125" s="18" t="s">
        <v>416</v>
      </c>
      <c r="C125" s="1">
        <f t="shared" si="1"/>
        <v>12</v>
      </c>
      <c r="D125" s="1" t="s">
        <v>285</v>
      </c>
      <c r="E125" s="2" t="s">
        <v>5</v>
      </c>
      <c r="F125" s="1">
        <v>2021</v>
      </c>
    </row>
    <row r="126" spans="1:6" ht="16" x14ac:dyDescent="0.2">
      <c r="A126" s="1" t="s">
        <v>141</v>
      </c>
      <c r="B126" s="18" t="s">
        <v>417</v>
      </c>
      <c r="C126" s="1">
        <f t="shared" si="1"/>
        <v>12</v>
      </c>
      <c r="D126" s="1" t="s">
        <v>286</v>
      </c>
      <c r="E126" s="2" t="s">
        <v>69</v>
      </c>
      <c r="F126" s="1">
        <v>2021</v>
      </c>
    </row>
    <row r="127" spans="1:6" ht="32" x14ac:dyDescent="0.2">
      <c r="A127" s="1" t="s">
        <v>142</v>
      </c>
      <c r="B127" s="18" t="s">
        <v>418</v>
      </c>
      <c r="C127" s="1">
        <f t="shared" si="1"/>
        <v>12</v>
      </c>
      <c r="D127" s="2" t="s">
        <v>287</v>
      </c>
      <c r="E127" s="2" t="s">
        <v>22</v>
      </c>
      <c r="F127" s="1">
        <v>2021</v>
      </c>
    </row>
    <row r="128" spans="1:6" ht="16" x14ac:dyDescent="0.2">
      <c r="A128" s="4" t="s">
        <v>143</v>
      </c>
      <c r="B128" s="18" t="s">
        <v>419</v>
      </c>
      <c r="C128" s="1">
        <f t="shared" si="1"/>
        <v>12</v>
      </c>
      <c r="D128" s="4" t="s">
        <v>288</v>
      </c>
      <c r="E128" s="2" t="s">
        <v>144</v>
      </c>
      <c r="F128" s="1">
        <v>2021</v>
      </c>
    </row>
    <row r="129" spans="1:6" ht="32" x14ac:dyDescent="0.2">
      <c r="A129" s="4" t="s">
        <v>145</v>
      </c>
      <c r="B129" s="18" t="s">
        <v>420</v>
      </c>
      <c r="C129" s="1">
        <f t="shared" si="1"/>
        <v>12</v>
      </c>
      <c r="D129" s="4" t="s">
        <v>289</v>
      </c>
      <c r="E129" s="2" t="s">
        <v>22</v>
      </c>
      <c r="F129" s="1">
        <v>2021</v>
      </c>
    </row>
    <row r="130" spans="1:6" ht="16" x14ac:dyDescent="0.2">
      <c r="A130" s="1" t="s">
        <v>1804</v>
      </c>
      <c r="B130" s="18" t="s">
        <v>1805</v>
      </c>
      <c r="C130" s="1">
        <f t="shared" si="1"/>
        <v>16</v>
      </c>
      <c r="D130" s="4" t="s">
        <v>290</v>
      </c>
      <c r="E130" s="2" t="s">
        <v>59</v>
      </c>
      <c r="F130" s="1">
        <v>2021</v>
      </c>
    </row>
    <row r="131" spans="1:6" ht="16" x14ac:dyDescent="0.2">
      <c r="A131" s="1" t="s">
        <v>1804</v>
      </c>
      <c r="B131" s="18" t="s">
        <v>1805</v>
      </c>
      <c r="C131" s="1">
        <f t="shared" ref="C131:C194" si="2">LEN(B131)</f>
        <v>16</v>
      </c>
      <c r="D131" s="3" t="s">
        <v>291</v>
      </c>
      <c r="E131" s="2" t="s">
        <v>146</v>
      </c>
      <c r="F131" s="1">
        <v>2021</v>
      </c>
    </row>
    <row r="132" spans="1:6" ht="16" x14ac:dyDescent="0.2">
      <c r="A132" s="1" t="s">
        <v>1804</v>
      </c>
      <c r="B132" s="18" t="s">
        <v>1805</v>
      </c>
      <c r="C132" s="1">
        <f t="shared" si="2"/>
        <v>16</v>
      </c>
      <c r="D132" s="1" t="s">
        <v>1804</v>
      </c>
      <c r="E132" s="2" t="s">
        <v>147</v>
      </c>
      <c r="F132" s="1">
        <v>2021</v>
      </c>
    </row>
    <row r="133" spans="1:6" ht="32" x14ac:dyDescent="0.2">
      <c r="A133" s="1" t="s">
        <v>1804</v>
      </c>
      <c r="B133" s="18" t="s">
        <v>1805</v>
      </c>
      <c r="C133" s="1">
        <f t="shared" si="2"/>
        <v>16</v>
      </c>
      <c r="D133" s="3" t="s">
        <v>292</v>
      </c>
      <c r="E133" s="2" t="s">
        <v>42</v>
      </c>
      <c r="F133" s="1">
        <v>2021</v>
      </c>
    </row>
    <row r="134" spans="1:6" ht="16" x14ac:dyDescent="0.2">
      <c r="A134" s="1" t="s">
        <v>1804</v>
      </c>
      <c r="B134" s="18" t="s">
        <v>1805</v>
      </c>
      <c r="C134" s="1">
        <f t="shared" si="2"/>
        <v>16</v>
      </c>
      <c r="D134" s="1" t="s">
        <v>1804</v>
      </c>
      <c r="E134" s="2" t="s">
        <v>42</v>
      </c>
      <c r="F134" s="1">
        <v>2021</v>
      </c>
    </row>
    <row r="135" spans="1:6" ht="16" x14ac:dyDescent="0.2">
      <c r="A135" s="1" t="s">
        <v>1804</v>
      </c>
      <c r="B135" s="18" t="s">
        <v>1805</v>
      </c>
      <c r="C135" s="1">
        <f t="shared" si="2"/>
        <v>16</v>
      </c>
      <c r="D135" s="1" t="s">
        <v>1804</v>
      </c>
      <c r="E135" s="2" t="s">
        <v>12</v>
      </c>
      <c r="F135" s="1">
        <v>2021</v>
      </c>
    </row>
    <row r="136" spans="1:6" ht="16" x14ac:dyDescent="0.2">
      <c r="A136" s="1" t="s">
        <v>1804</v>
      </c>
      <c r="B136" s="18" t="s">
        <v>1805</v>
      </c>
      <c r="C136" s="1">
        <f t="shared" si="2"/>
        <v>16</v>
      </c>
      <c r="D136" s="1" t="s">
        <v>1804</v>
      </c>
      <c r="E136" s="2" t="s">
        <v>5</v>
      </c>
      <c r="F136" s="1">
        <v>2021</v>
      </c>
    </row>
    <row r="137" spans="1:6" ht="16" x14ac:dyDescent="0.2">
      <c r="A137" s="1" t="s">
        <v>148</v>
      </c>
      <c r="B137" s="18" t="s">
        <v>421</v>
      </c>
      <c r="C137" s="1">
        <f t="shared" si="2"/>
        <v>12</v>
      </c>
      <c r="D137" s="1" t="s">
        <v>293</v>
      </c>
      <c r="E137" s="2" t="s">
        <v>69</v>
      </c>
      <c r="F137" s="1">
        <v>2021</v>
      </c>
    </row>
    <row r="138" spans="1:6" ht="16" x14ac:dyDescent="0.2">
      <c r="A138" s="1" t="s">
        <v>149</v>
      </c>
      <c r="B138" s="18" t="s">
        <v>422</v>
      </c>
      <c r="C138" s="1">
        <f t="shared" si="2"/>
        <v>12</v>
      </c>
      <c r="D138" s="1" t="s">
        <v>294</v>
      </c>
      <c r="E138" s="2" t="s">
        <v>19</v>
      </c>
      <c r="F138" s="1">
        <v>2021</v>
      </c>
    </row>
    <row r="139" spans="1:6" ht="16" x14ac:dyDescent="0.2">
      <c r="A139" s="1" t="s">
        <v>150</v>
      </c>
      <c r="B139" s="18" t="s">
        <v>423</v>
      </c>
      <c r="C139" s="1">
        <f t="shared" si="2"/>
        <v>12</v>
      </c>
      <c r="D139" s="1" t="s">
        <v>295</v>
      </c>
      <c r="E139" s="2" t="s">
        <v>69</v>
      </c>
      <c r="F139" s="1">
        <v>2021</v>
      </c>
    </row>
    <row r="140" spans="1:6" ht="16" x14ac:dyDescent="0.2">
      <c r="A140" s="1" t="s">
        <v>151</v>
      </c>
      <c r="B140" s="18" t="s">
        <v>424</v>
      </c>
      <c r="C140" s="1">
        <f t="shared" si="2"/>
        <v>12</v>
      </c>
      <c r="D140" s="1" t="s">
        <v>296</v>
      </c>
      <c r="E140" s="2" t="s">
        <v>152</v>
      </c>
      <c r="F140" s="1">
        <v>2021</v>
      </c>
    </row>
    <row r="141" spans="1:6" ht="16" x14ac:dyDescent="0.2">
      <c r="A141" s="1" t="s">
        <v>153</v>
      </c>
      <c r="B141" s="18" t="s">
        <v>425</v>
      </c>
      <c r="C141" s="1">
        <f t="shared" si="2"/>
        <v>12</v>
      </c>
      <c r="D141" s="1" t="s">
        <v>297</v>
      </c>
      <c r="E141" s="2" t="s">
        <v>154</v>
      </c>
      <c r="F141" s="1">
        <v>2021</v>
      </c>
    </row>
    <row r="142" spans="1:6" ht="32" x14ac:dyDescent="0.2">
      <c r="A142" s="1" t="s">
        <v>155</v>
      </c>
      <c r="B142" s="18" t="s">
        <v>426</v>
      </c>
      <c r="C142" s="1">
        <f t="shared" si="2"/>
        <v>12</v>
      </c>
      <c r="D142" s="1" t="s">
        <v>298</v>
      </c>
      <c r="E142" s="2" t="s">
        <v>156</v>
      </c>
      <c r="F142" s="1">
        <v>2021</v>
      </c>
    </row>
    <row r="143" spans="1:6" ht="16" x14ac:dyDescent="0.2">
      <c r="A143" s="1" t="s">
        <v>157</v>
      </c>
      <c r="B143" s="18" t="s">
        <v>427</v>
      </c>
      <c r="C143" s="1">
        <f t="shared" si="2"/>
        <v>12</v>
      </c>
      <c r="D143" s="1" t="s">
        <v>299</v>
      </c>
      <c r="E143" s="2" t="s">
        <v>158</v>
      </c>
      <c r="F143" s="1">
        <v>2021</v>
      </c>
    </row>
    <row r="144" spans="1:6" ht="16" x14ac:dyDescent="0.2">
      <c r="A144" s="1" t="s">
        <v>159</v>
      </c>
      <c r="B144" s="18" t="s">
        <v>428</v>
      </c>
      <c r="C144" s="1">
        <f t="shared" si="2"/>
        <v>12</v>
      </c>
      <c r="D144" s="1" t="s">
        <v>300</v>
      </c>
      <c r="E144" s="2" t="s">
        <v>160</v>
      </c>
      <c r="F144" s="1">
        <v>2021</v>
      </c>
    </row>
    <row r="145" spans="1:8" ht="16" x14ac:dyDescent="0.2">
      <c r="A145" s="1" t="s">
        <v>161</v>
      </c>
      <c r="B145" s="18" t="s">
        <v>429</v>
      </c>
      <c r="C145" s="1">
        <f t="shared" si="2"/>
        <v>12</v>
      </c>
      <c r="D145" s="1" t="s">
        <v>301</v>
      </c>
      <c r="E145" s="2" t="s">
        <v>162</v>
      </c>
      <c r="F145" s="1">
        <v>2021</v>
      </c>
    </row>
    <row r="146" spans="1:8" ht="16" x14ac:dyDescent="0.2">
      <c r="A146" s="1" t="s">
        <v>1804</v>
      </c>
      <c r="B146" s="18" t="s">
        <v>1805</v>
      </c>
      <c r="C146" s="1">
        <f t="shared" si="2"/>
        <v>16</v>
      </c>
      <c r="D146" s="1" t="s">
        <v>302</v>
      </c>
      <c r="E146" s="2" t="s">
        <v>160</v>
      </c>
      <c r="F146" s="1">
        <v>2021</v>
      </c>
    </row>
    <row r="147" spans="1:8" ht="16" x14ac:dyDescent="0.2">
      <c r="A147" s="1" t="s">
        <v>1804</v>
      </c>
      <c r="B147" s="18" t="s">
        <v>1805</v>
      </c>
      <c r="C147" s="1">
        <f t="shared" si="2"/>
        <v>16</v>
      </c>
      <c r="D147" s="1" t="s">
        <v>303</v>
      </c>
      <c r="E147" s="2" t="s">
        <v>163</v>
      </c>
      <c r="F147" s="1">
        <v>2021</v>
      </c>
    </row>
    <row r="148" spans="1:8" ht="16" x14ac:dyDescent="0.2">
      <c r="A148" s="1" t="s">
        <v>1804</v>
      </c>
      <c r="B148" s="18" t="s">
        <v>1805</v>
      </c>
      <c r="C148" s="1">
        <f t="shared" si="2"/>
        <v>16</v>
      </c>
      <c r="D148" s="1" t="s">
        <v>304</v>
      </c>
      <c r="E148" s="2" t="s">
        <v>163</v>
      </c>
      <c r="F148" s="1">
        <v>2021</v>
      </c>
    </row>
    <row r="149" spans="1:8" x14ac:dyDescent="0.2">
      <c r="A149" s="27" t="s">
        <v>439</v>
      </c>
      <c r="B149" s="27" t="s">
        <v>439</v>
      </c>
      <c r="C149" s="1">
        <f t="shared" si="2"/>
        <v>12</v>
      </c>
      <c r="D149" s="18" t="s">
        <v>440</v>
      </c>
      <c r="E149" s="1" t="s">
        <v>441</v>
      </c>
      <c r="F149" s="4">
        <v>2022</v>
      </c>
      <c r="H149" s="34" t="s">
        <v>1768</v>
      </c>
    </row>
    <row r="150" spans="1:8" x14ac:dyDescent="0.2">
      <c r="A150" s="27" t="s">
        <v>442</v>
      </c>
      <c r="B150" s="27" t="s">
        <v>442</v>
      </c>
      <c r="C150" s="1">
        <f t="shared" si="2"/>
        <v>12</v>
      </c>
      <c r="D150" s="18" t="s">
        <v>443</v>
      </c>
      <c r="E150" s="1" t="s">
        <v>441</v>
      </c>
      <c r="F150" s="4">
        <v>2022</v>
      </c>
      <c r="H150" s="34" t="s">
        <v>1768</v>
      </c>
    </row>
    <row r="151" spans="1:8" x14ac:dyDescent="0.2">
      <c r="A151" s="27" t="s">
        <v>444</v>
      </c>
      <c r="B151" s="27" t="s">
        <v>444</v>
      </c>
      <c r="C151" s="1">
        <f t="shared" si="2"/>
        <v>12</v>
      </c>
      <c r="D151" s="18" t="s">
        <v>445</v>
      </c>
      <c r="E151" s="18" t="s">
        <v>441</v>
      </c>
      <c r="F151" s="4">
        <v>2022</v>
      </c>
      <c r="H151" s="34" t="s">
        <v>1768</v>
      </c>
    </row>
    <row r="152" spans="1:8" x14ac:dyDescent="0.2">
      <c r="A152" s="27" t="s">
        <v>1651</v>
      </c>
      <c r="B152" s="27" t="s">
        <v>1651</v>
      </c>
      <c r="C152" s="1">
        <f t="shared" si="2"/>
        <v>12</v>
      </c>
      <c r="D152" s="18" t="s">
        <v>447</v>
      </c>
      <c r="E152" s="18" t="s">
        <v>441</v>
      </c>
      <c r="F152" s="4">
        <v>2022</v>
      </c>
      <c r="H152" s="34" t="s">
        <v>585</v>
      </c>
    </row>
    <row r="153" spans="1:8" x14ac:dyDescent="0.2">
      <c r="A153" s="27" t="s">
        <v>439</v>
      </c>
      <c r="B153" s="27" t="s">
        <v>439</v>
      </c>
      <c r="C153" s="1">
        <f t="shared" si="2"/>
        <v>12</v>
      </c>
      <c r="D153" s="18" t="s">
        <v>449</v>
      </c>
      <c r="E153" s="18" t="s">
        <v>450</v>
      </c>
      <c r="F153" s="4">
        <v>2022</v>
      </c>
      <c r="H153" s="34" t="s">
        <v>1768</v>
      </c>
    </row>
    <row r="154" spans="1:8" x14ac:dyDescent="0.2">
      <c r="A154" s="46" t="s">
        <v>451</v>
      </c>
      <c r="B154" s="46" t="s">
        <v>451</v>
      </c>
      <c r="C154" s="1">
        <f t="shared" si="2"/>
        <v>12</v>
      </c>
      <c r="D154" s="66" t="s">
        <v>452</v>
      </c>
      <c r="E154" s="66" t="s">
        <v>453</v>
      </c>
      <c r="F154" s="4">
        <v>2022</v>
      </c>
      <c r="H154" s="34" t="s">
        <v>1768</v>
      </c>
    </row>
    <row r="155" spans="1:8" x14ac:dyDescent="0.2">
      <c r="A155" s="27" t="s">
        <v>439</v>
      </c>
      <c r="B155" s="27" t="s">
        <v>439</v>
      </c>
      <c r="C155" s="1">
        <f t="shared" si="2"/>
        <v>12</v>
      </c>
      <c r="D155" s="18" t="s">
        <v>454</v>
      </c>
      <c r="E155" s="18" t="s">
        <v>453</v>
      </c>
      <c r="F155" s="4">
        <v>2022</v>
      </c>
      <c r="H155" s="34" t="s">
        <v>573</v>
      </c>
    </row>
    <row r="156" spans="1:8" x14ac:dyDescent="0.2">
      <c r="A156" s="49" t="s">
        <v>456</v>
      </c>
      <c r="B156" s="49" t="s">
        <v>456</v>
      </c>
      <c r="C156" s="1">
        <f t="shared" si="2"/>
        <v>12</v>
      </c>
      <c r="D156" s="55" t="s">
        <v>457</v>
      </c>
      <c r="E156" s="55" t="s">
        <v>441</v>
      </c>
      <c r="F156" s="4">
        <v>2022</v>
      </c>
      <c r="H156" s="34" t="s">
        <v>573</v>
      </c>
    </row>
    <row r="157" spans="1:8" x14ac:dyDescent="0.2">
      <c r="A157" s="27" t="s">
        <v>439</v>
      </c>
      <c r="B157" s="27" t="s">
        <v>439</v>
      </c>
      <c r="C157" s="1">
        <f t="shared" si="2"/>
        <v>12</v>
      </c>
      <c r="D157" s="18" t="s">
        <v>458</v>
      </c>
      <c r="E157" s="18" t="s">
        <v>441</v>
      </c>
      <c r="F157" s="4">
        <v>2022</v>
      </c>
      <c r="H157" s="34" t="s">
        <v>1768</v>
      </c>
    </row>
    <row r="158" spans="1:8" x14ac:dyDescent="0.2">
      <c r="A158" s="27" t="s">
        <v>459</v>
      </c>
      <c r="B158" s="27" t="s">
        <v>459</v>
      </c>
      <c r="C158" s="1">
        <f t="shared" si="2"/>
        <v>12</v>
      </c>
      <c r="D158" s="18" t="s">
        <v>460</v>
      </c>
      <c r="E158" s="18" t="s">
        <v>1079</v>
      </c>
      <c r="F158" s="4">
        <v>2022</v>
      </c>
      <c r="H158" s="27" t="s">
        <v>585</v>
      </c>
    </row>
    <row r="159" spans="1:8" x14ac:dyDescent="0.2">
      <c r="A159" s="65" t="s">
        <v>439</v>
      </c>
      <c r="B159" s="65" t="s">
        <v>439</v>
      </c>
      <c r="C159" s="1">
        <f t="shared" si="2"/>
        <v>12</v>
      </c>
      <c r="D159" s="67" t="s">
        <v>461</v>
      </c>
      <c r="E159" s="67" t="s">
        <v>441</v>
      </c>
      <c r="F159" s="4">
        <v>2022</v>
      </c>
      <c r="H159" s="34"/>
    </row>
    <row r="160" spans="1:8" x14ac:dyDescent="0.2">
      <c r="A160" s="27" t="s">
        <v>439</v>
      </c>
      <c r="B160" s="27" t="s">
        <v>439</v>
      </c>
      <c r="C160" s="1">
        <f t="shared" si="2"/>
        <v>12</v>
      </c>
      <c r="D160" s="18" t="s">
        <v>462</v>
      </c>
      <c r="E160" s="18" t="s">
        <v>441</v>
      </c>
      <c r="F160" s="4">
        <v>2022</v>
      </c>
      <c r="H160" s="34" t="s">
        <v>1768</v>
      </c>
    </row>
    <row r="161" spans="1:8" x14ac:dyDescent="0.2">
      <c r="A161" s="65" t="s">
        <v>439</v>
      </c>
      <c r="B161" s="65" t="s">
        <v>439</v>
      </c>
      <c r="C161" s="1">
        <f t="shared" si="2"/>
        <v>12</v>
      </c>
      <c r="D161" s="67" t="s">
        <v>464</v>
      </c>
      <c r="E161" s="67" t="s">
        <v>465</v>
      </c>
      <c r="F161" s="4">
        <v>2022</v>
      </c>
      <c r="H161" s="34"/>
    </row>
    <row r="162" spans="1:8" x14ac:dyDescent="0.2">
      <c r="A162" s="27" t="s">
        <v>466</v>
      </c>
      <c r="B162" s="27" t="s">
        <v>466</v>
      </c>
      <c r="C162" s="1">
        <f t="shared" si="2"/>
        <v>12</v>
      </c>
      <c r="D162" s="18" t="s">
        <v>467</v>
      </c>
      <c r="E162" s="18" t="s">
        <v>441</v>
      </c>
      <c r="F162" s="4">
        <v>2022</v>
      </c>
      <c r="H162" s="34" t="s">
        <v>1768</v>
      </c>
    </row>
    <row r="163" spans="1:8" x14ac:dyDescent="0.2">
      <c r="A163" s="27" t="s">
        <v>468</v>
      </c>
      <c r="B163" s="27" t="s">
        <v>468</v>
      </c>
      <c r="C163" s="1">
        <f t="shared" si="2"/>
        <v>12</v>
      </c>
      <c r="D163" s="18" t="s">
        <v>469</v>
      </c>
      <c r="E163" s="18" t="s">
        <v>470</v>
      </c>
      <c r="F163" s="4">
        <v>2022</v>
      </c>
      <c r="H163" s="27" t="s">
        <v>585</v>
      </c>
    </row>
    <row r="164" spans="1:8" x14ac:dyDescent="0.2">
      <c r="A164" s="65" t="s">
        <v>471</v>
      </c>
      <c r="B164" s="65" t="s">
        <v>471</v>
      </c>
      <c r="C164" s="1">
        <f t="shared" si="2"/>
        <v>12</v>
      </c>
      <c r="D164" s="67" t="s">
        <v>472</v>
      </c>
      <c r="E164" s="67" t="s">
        <v>7</v>
      </c>
      <c r="F164" s="4">
        <v>2022</v>
      </c>
      <c r="H164" s="34" t="s">
        <v>573</v>
      </c>
    </row>
    <row r="165" spans="1:8" x14ac:dyDescent="0.2">
      <c r="A165" s="27" t="s">
        <v>473</v>
      </c>
      <c r="B165" s="27" t="s">
        <v>473</v>
      </c>
      <c r="C165" s="1">
        <f t="shared" si="2"/>
        <v>12</v>
      </c>
      <c r="D165" s="18" t="s">
        <v>474</v>
      </c>
      <c r="E165" s="18" t="s">
        <v>7</v>
      </c>
      <c r="F165" s="4">
        <v>2022</v>
      </c>
      <c r="H165" s="27" t="s">
        <v>585</v>
      </c>
    </row>
    <row r="166" spans="1:8" x14ac:dyDescent="0.2">
      <c r="A166" s="27" t="s">
        <v>475</v>
      </c>
      <c r="B166" s="27" t="s">
        <v>475</v>
      </c>
      <c r="C166" s="1">
        <f t="shared" si="2"/>
        <v>12</v>
      </c>
      <c r="D166" s="18" t="s">
        <v>476</v>
      </c>
      <c r="E166" s="18" t="s">
        <v>7</v>
      </c>
      <c r="F166" s="4">
        <v>2022</v>
      </c>
      <c r="H166" s="27" t="s">
        <v>1768</v>
      </c>
    </row>
    <row r="167" spans="1:8" x14ac:dyDescent="0.2">
      <c r="A167" s="46" t="s">
        <v>477</v>
      </c>
      <c r="B167" s="46" t="s">
        <v>477</v>
      </c>
      <c r="C167" s="1">
        <f t="shared" si="2"/>
        <v>12</v>
      </c>
      <c r="D167" s="66" t="s">
        <v>478</v>
      </c>
      <c r="E167" s="66" t="s">
        <v>479</v>
      </c>
      <c r="F167" s="4">
        <v>2022</v>
      </c>
      <c r="H167" s="34"/>
    </row>
    <row r="168" spans="1:8" x14ac:dyDescent="0.2">
      <c r="A168" s="27" t="s">
        <v>480</v>
      </c>
      <c r="B168" s="27" t="s">
        <v>480</v>
      </c>
      <c r="C168" s="1">
        <f t="shared" si="2"/>
        <v>12</v>
      </c>
      <c r="D168" s="18" t="s">
        <v>180</v>
      </c>
      <c r="E168" s="18" t="s">
        <v>481</v>
      </c>
      <c r="F168" s="4">
        <v>2022</v>
      </c>
      <c r="H168" s="34" t="s">
        <v>573</v>
      </c>
    </row>
    <row r="169" spans="1:8" x14ac:dyDescent="0.2">
      <c r="A169" s="27" t="s">
        <v>482</v>
      </c>
      <c r="B169" s="27" t="s">
        <v>482</v>
      </c>
      <c r="C169" s="1">
        <f t="shared" si="2"/>
        <v>12</v>
      </c>
      <c r="D169" s="18" t="s">
        <v>483</v>
      </c>
      <c r="E169" s="18" t="s">
        <v>484</v>
      </c>
      <c r="F169" s="4">
        <v>2022</v>
      </c>
      <c r="H169" s="27" t="s">
        <v>573</v>
      </c>
    </row>
    <row r="170" spans="1:8" ht="16" x14ac:dyDescent="0.2">
      <c r="A170" s="56" t="s">
        <v>327</v>
      </c>
      <c r="B170" s="56" t="s">
        <v>327</v>
      </c>
      <c r="C170" s="1">
        <f t="shared" si="2"/>
        <v>12</v>
      </c>
      <c r="D170" s="57" t="s">
        <v>179</v>
      </c>
      <c r="E170" s="5" t="s">
        <v>1804</v>
      </c>
      <c r="F170" s="4">
        <v>2022</v>
      </c>
      <c r="H170" s="1"/>
    </row>
    <row r="171" spans="1:8" x14ac:dyDescent="0.2">
      <c r="A171" s="33" t="s">
        <v>337</v>
      </c>
      <c r="B171" s="33" t="s">
        <v>337</v>
      </c>
      <c r="C171" s="1">
        <f t="shared" si="2"/>
        <v>12</v>
      </c>
      <c r="D171" s="24" t="s">
        <v>485</v>
      </c>
      <c r="E171" s="24" t="s">
        <v>486</v>
      </c>
      <c r="F171" s="4">
        <v>2022</v>
      </c>
      <c r="H171" s="1" t="s">
        <v>1768</v>
      </c>
    </row>
    <row r="172" spans="1:8" ht="32" x14ac:dyDescent="0.2">
      <c r="A172" s="27" t="s">
        <v>543</v>
      </c>
      <c r="B172" s="27" t="s">
        <v>543</v>
      </c>
      <c r="C172" s="1">
        <f t="shared" si="2"/>
        <v>12</v>
      </c>
      <c r="D172" s="18" t="s">
        <v>572</v>
      </c>
      <c r="E172" s="28" t="s">
        <v>574</v>
      </c>
      <c r="F172" s="4">
        <v>2022</v>
      </c>
      <c r="H172" s="34" t="s">
        <v>585</v>
      </c>
    </row>
    <row r="173" spans="1:8" ht="16" x14ac:dyDescent="0.2">
      <c r="A173" s="27" t="s">
        <v>544</v>
      </c>
      <c r="B173" s="27" t="s">
        <v>544</v>
      </c>
      <c r="C173" s="1">
        <f t="shared" si="2"/>
        <v>12</v>
      </c>
      <c r="D173" s="18" t="s">
        <v>575</v>
      </c>
      <c r="E173" s="29" t="s">
        <v>1079</v>
      </c>
      <c r="F173" s="4">
        <v>2022</v>
      </c>
      <c r="H173" s="27" t="s">
        <v>585</v>
      </c>
    </row>
    <row r="174" spans="1:8" ht="16" x14ac:dyDescent="0.2">
      <c r="A174" s="27" t="s">
        <v>545</v>
      </c>
      <c r="B174" s="27" t="s">
        <v>545</v>
      </c>
      <c r="C174" s="1">
        <f t="shared" si="2"/>
        <v>12</v>
      </c>
      <c r="D174" s="18" t="s">
        <v>576</v>
      </c>
      <c r="E174" s="29" t="s">
        <v>577</v>
      </c>
      <c r="F174" s="4">
        <v>2022</v>
      </c>
      <c r="H174" s="27" t="s">
        <v>585</v>
      </c>
    </row>
    <row r="175" spans="1:8" ht="16" x14ac:dyDescent="0.2">
      <c r="A175" s="46" t="s">
        <v>546</v>
      </c>
      <c r="B175" s="46" t="s">
        <v>546</v>
      </c>
      <c r="C175" s="1">
        <f t="shared" si="2"/>
        <v>12</v>
      </c>
      <c r="D175" s="66" t="s">
        <v>578</v>
      </c>
      <c r="E175" s="68" t="s">
        <v>465</v>
      </c>
      <c r="F175" s="4">
        <v>2022</v>
      </c>
      <c r="H175" s="34"/>
    </row>
    <row r="176" spans="1:8" ht="16" x14ac:dyDescent="0.2">
      <c r="A176" s="27" t="s">
        <v>547</v>
      </c>
      <c r="B176" s="27" t="s">
        <v>547</v>
      </c>
      <c r="C176" s="1">
        <f t="shared" si="2"/>
        <v>12</v>
      </c>
      <c r="D176" s="18" t="s">
        <v>579</v>
      </c>
      <c r="E176" s="29" t="s">
        <v>7</v>
      </c>
      <c r="F176" s="4">
        <v>2022</v>
      </c>
      <c r="H176" s="27" t="s">
        <v>573</v>
      </c>
    </row>
    <row r="177" spans="1:8" ht="16" x14ac:dyDescent="0.2">
      <c r="A177" s="27" t="s">
        <v>548</v>
      </c>
      <c r="B177" s="27" t="s">
        <v>548</v>
      </c>
      <c r="C177" s="1">
        <f t="shared" si="2"/>
        <v>12</v>
      </c>
      <c r="D177" s="18" t="s">
        <v>580</v>
      </c>
      <c r="E177" s="29" t="s">
        <v>7</v>
      </c>
      <c r="F177" s="4">
        <v>2022</v>
      </c>
      <c r="H177" s="27" t="s">
        <v>573</v>
      </c>
    </row>
    <row r="178" spans="1:8" ht="16" x14ac:dyDescent="0.2">
      <c r="A178" s="27" t="s">
        <v>549</v>
      </c>
      <c r="B178" s="27" t="s">
        <v>549</v>
      </c>
      <c r="C178" s="1">
        <f t="shared" si="2"/>
        <v>12</v>
      </c>
      <c r="D178" s="18" t="s">
        <v>581</v>
      </c>
      <c r="E178" s="29" t="s">
        <v>7</v>
      </c>
      <c r="F178" s="4">
        <v>2022</v>
      </c>
      <c r="H178" s="27" t="s">
        <v>573</v>
      </c>
    </row>
    <row r="179" spans="1:8" ht="16" x14ac:dyDescent="0.2">
      <c r="A179" s="27" t="s">
        <v>550</v>
      </c>
      <c r="B179" s="27" t="s">
        <v>550</v>
      </c>
      <c r="C179" s="1">
        <f t="shared" si="2"/>
        <v>12</v>
      </c>
      <c r="D179" s="18" t="s">
        <v>478</v>
      </c>
      <c r="E179" s="29" t="s">
        <v>465</v>
      </c>
      <c r="F179" s="4">
        <v>2022</v>
      </c>
      <c r="H179" s="34"/>
    </row>
    <row r="180" spans="1:8" ht="16" x14ac:dyDescent="0.2">
      <c r="A180" s="27" t="s">
        <v>551</v>
      </c>
      <c r="B180" s="27" t="s">
        <v>551</v>
      </c>
      <c r="C180" s="1">
        <f t="shared" si="2"/>
        <v>12</v>
      </c>
      <c r="D180" s="18" t="s">
        <v>582</v>
      </c>
      <c r="E180" s="28" t="s">
        <v>75</v>
      </c>
      <c r="F180" s="4">
        <v>2022</v>
      </c>
      <c r="H180" s="34"/>
    </row>
    <row r="181" spans="1:8" ht="16" x14ac:dyDescent="0.2">
      <c r="A181" s="49" t="s">
        <v>552</v>
      </c>
      <c r="B181" s="49" t="s">
        <v>552</v>
      </c>
      <c r="C181" s="1">
        <f t="shared" si="2"/>
        <v>12</v>
      </c>
      <c r="D181" s="55" t="s">
        <v>583</v>
      </c>
      <c r="E181" s="58" t="s">
        <v>465</v>
      </c>
      <c r="F181" s="4">
        <v>2022</v>
      </c>
      <c r="H181" s="34"/>
    </row>
    <row r="182" spans="1:8" ht="16" x14ac:dyDescent="0.2">
      <c r="A182" s="27" t="s">
        <v>553</v>
      </c>
      <c r="B182" s="27" t="s">
        <v>553</v>
      </c>
      <c r="C182" s="1">
        <f t="shared" si="2"/>
        <v>12</v>
      </c>
      <c r="D182" s="18" t="s">
        <v>584</v>
      </c>
      <c r="E182" s="29" t="s">
        <v>486</v>
      </c>
      <c r="F182" s="4">
        <v>2022</v>
      </c>
      <c r="H182" s="27" t="s">
        <v>1768</v>
      </c>
    </row>
    <row r="183" spans="1:8" ht="16" x14ac:dyDescent="0.2">
      <c r="A183" s="46" t="s">
        <v>554</v>
      </c>
      <c r="B183" s="46" t="s">
        <v>554</v>
      </c>
      <c r="C183" s="1">
        <f t="shared" si="2"/>
        <v>12</v>
      </c>
      <c r="D183" s="66" t="s">
        <v>586</v>
      </c>
      <c r="E183" s="68" t="s">
        <v>465</v>
      </c>
      <c r="F183" s="4">
        <v>2022</v>
      </c>
      <c r="H183" s="34"/>
    </row>
    <row r="184" spans="1:8" ht="16" x14ac:dyDescent="0.2">
      <c r="A184" s="27" t="s">
        <v>555</v>
      </c>
      <c r="B184" s="27" t="s">
        <v>555</v>
      </c>
      <c r="C184" s="1">
        <f t="shared" si="2"/>
        <v>12</v>
      </c>
      <c r="D184" s="18" t="s">
        <v>587</v>
      </c>
      <c r="E184" s="29" t="s">
        <v>7</v>
      </c>
      <c r="F184" s="4">
        <v>2022</v>
      </c>
      <c r="H184" s="34"/>
    </row>
    <row r="185" spans="1:8" ht="16" x14ac:dyDescent="0.2">
      <c r="A185" s="27" t="s">
        <v>556</v>
      </c>
      <c r="B185" s="27" t="s">
        <v>556</v>
      </c>
      <c r="C185" s="1">
        <f t="shared" si="2"/>
        <v>12</v>
      </c>
      <c r="D185" s="18" t="s">
        <v>588</v>
      </c>
      <c r="E185" s="29" t="s">
        <v>589</v>
      </c>
      <c r="F185" s="4">
        <v>2022</v>
      </c>
      <c r="H185" s="34"/>
    </row>
    <row r="186" spans="1:8" ht="16" x14ac:dyDescent="0.2">
      <c r="A186" s="27" t="s">
        <v>557</v>
      </c>
      <c r="B186" s="27" t="s">
        <v>557</v>
      </c>
      <c r="C186" s="1">
        <f t="shared" si="2"/>
        <v>12</v>
      </c>
      <c r="D186" s="18" t="s">
        <v>590</v>
      </c>
      <c r="E186" s="29" t="s">
        <v>591</v>
      </c>
      <c r="F186" s="4">
        <v>2022</v>
      </c>
      <c r="H186" s="34"/>
    </row>
    <row r="187" spans="1:8" ht="16" x14ac:dyDescent="0.2">
      <c r="A187" s="49" t="s">
        <v>558</v>
      </c>
      <c r="B187" s="49" t="s">
        <v>558</v>
      </c>
      <c r="C187" s="1">
        <f t="shared" si="2"/>
        <v>12</v>
      </c>
      <c r="D187" s="55" t="s">
        <v>592</v>
      </c>
      <c r="E187" s="58" t="s">
        <v>539</v>
      </c>
      <c r="F187" s="4">
        <v>2022</v>
      </c>
      <c r="H187" s="34"/>
    </row>
    <row r="188" spans="1:8" ht="16" x14ac:dyDescent="0.2">
      <c r="A188" s="27" t="s">
        <v>559</v>
      </c>
      <c r="B188" s="27" t="s">
        <v>559</v>
      </c>
      <c r="C188" s="1">
        <f t="shared" si="2"/>
        <v>12</v>
      </c>
      <c r="D188" s="18" t="s">
        <v>593</v>
      </c>
      <c r="E188" s="29" t="s">
        <v>594</v>
      </c>
      <c r="F188" s="4">
        <v>2022</v>
      </c>
      <c r="H188" s="27" t="s">
        <v>1768</v>
      </c>
    </row>
    <row r="189" spans="1:8" ht="16" x14ac:dyDescent="0.2">
      <c r="A189" s="46" t="s">
        <v>617</v>
      </c>
      <c r="B189" s="46" t="s">
        <v>617</v>
      </c>
      <c r="C189" s="1">
        <f t="shared" si="2"/>
        <v>12</v>
      </c>
      <c r="D189" s="66" t="s">
        <v>595</v>
      </c>
      <c r="E189" s="68" t="s">
        <v>7</v>
      </c>
      <c r="F189" s="4">
        <v>2022</v>
      </c>
      <c r="H189" s="34" t="s">
        <v>573</v>
      </c>
    </row>
    <row r="190" spans="1:8" ht="16" x14ac:dyDescent="0.2">
      <c r="A190" s="27" t="s">
        <v>560</v>
      </c>
      <c r="B190" s="27" t="s">
        <v>560</v>
      </c>
      <c r="C190" s="1">
        <f t="shared" si="2"/>
        <v>12</v>
      </c>
      <c r="D190" s="18" t="s">
        <v>596</v>
      </c>
      <c r="E190" s="29" t="s">
        <v>597</v>
      </c>
      <c r="F190" s="4">
        <v>2022</v>
      </c>
      <c r="H190" s="34"/>
    </row>
    <row r="191" spans="1:8" ht="16" x14ac:dyDescent="0.2">
      <c r="A191" s="27" t="s">
        <v>561</v>
      </c>
      <c r="B191" s="27" t="s">
        <v>561</v>
      </c>
      <c r="C191" s="1">
        <f t="shared" si="2"/>
        <v>12</v>
      </c>
      <c r="D191" s="18" t="s">
        <v>598</v>
      </c>
      <c r="E191" s="28" t="s">
        <v>19</v>
      </c>
      <c r="F191" s="4">
        <v>2022</v>
      </c>
      <c r="H191" s="34" t="s">
        <v>573</v>
      </c>
    </row>
    <row r="192" spans="1:8" ht="16" x14ac:dyDescent="0.2">
      <c r="A192" s="27" t="s">
        <v>562</v>
      </c>
      <c r="B192" s="27" t="s">
        <v>562</v>
      </c>
      <c r="C192" s="1">
        <f t="shared" si="2"/>
        <v>12</v>
      </c>
      <c r="D192" s="18" t="s">
        <v>599</v>
      </c>
      <c r="E192" s="29" t="s">
        <v>600</v>
      </c>
      <c r="F192" s="4">
        <v>2022</v>
      </c>
      <c r="H192" s="34" t="s">
        <v>573</v>
      </c>
    </row>
    <row r="193" spans="1:8" ht="16" x14ac:dyDescent="0.2">
      <c r="A193" s="27" t="s">
        <v>563</v>
      </c>
      <c r="B193" s="27" t="s">
        <v>563</v>
      </c>
      <c r="C193" s="1">
        <f t="shared" si="2"/>
        <v>12</v>
      </c>
      <c r="D193" s="18" t="s">
        <v>601</v>
      </c>
      <c r="E193" s="29" t="s">
        <v>7</v>
      </c>
      <c r="F193" s="4">
        <v>2022</v>
      </c>
      <c r="H193" s="34"/>
    </row>
    <row r="194" spans="1:8" ht="16" x14ac:dyDescent="0.2">
      <c r="A194" s="27" t="s">
        <v>564</v>
      </c>
      <c r="B194" s="27" t="s">
        <v>564</v>
      </c>
      <c r="C194" s="1">
        <f t="shared" si="2"/>
        <v>12</v>
      </c>
      <c r="D194" s="18" t="s">
        <v>602</v>
      </c>
      <c r="E194" s="29" t="s">
        <v>7</v>
      </c>
      <c r="F194" s="4">
        <v>2022</v>
      </c>
      <c r="H194" s="27" t="s">
        <v>573</v>
      </c>
    </row>
    <row r="195" spans="1:8" ht="16" x14ac:dyDescent="0.2">
      <c r="A195" s="27" t="s">
        <v>565</v>
      </c>
      <c r="B195" s="27" t="s">
        <v>565</v>
      </c>
      <c r="C195" s="1">
        <f t="shared" ref="C195:C258" si="3">LEN(B195)</f>
        <v>12</v>
      </c>
      <c r="D195" s="18" t="s">
        <v>603</v>
      </c>
      <c r="E195" s="29" t="s">
        <v>604</v>
      </c>
      <c r="F195" s="4">
        <v>2022</v>
      </c>
      <c r="H195" s="1"/>
    </row>
    <row r="196" spans="1:8" ht="32" x14ac:dyDescent="0.2">
      <c r="A196" s="27" t="s">
        <v>566</v>
      </c>
      <c r="B196" s="27" t="s">
        <v>566</v>
      </c>
      <c r="C196" s="1">
        <f t="shared" si="3"/>
        <v>12</v>
      </c>
      <c r="D196" s="18" t="s">
        <v>605</v>
      </c>
      <c r="E196" s="29" t="s">
        <v>606</v>
      </c>
      <c r="F196" s="4">
        <v>2022</v>
      </c>
      <c r="H196" s="1" t="s">
        <v>573</v>
      </c>
    </row>
    <row r="197" spans="1:8" ht="32" x14ac:dyDescent="0.2">
      <c r="A197" s="27" t="s">
        <v>567</v>
      </c>
      <c r="B197" s="27" t="s">
        <v>567</v>
      </c>
      <c r="C197" s="1">
        <f t="shared" si="3"/>
        <v>12</v>
      </c>
      <c r="D197" s="18" t="s">
        <v>607</v>
      </c>
      <c r="E197" s="29" t="s">
        <v>606</v>
      </c>
      <c r="F197" s="4">
        <v>2022</v>
      </c>
      <c r="H197" s="1" t="s">
        <v>573</v>
      </c>
    </row>
    <row r="198" spans="1:8" ht="16" x14ac:dyDescent="0.2">
      <c r="A198" s="31" t="s">
        <v>568</v>
      </c>
      <c r="B198" s="31" t="s">
        <v>1809</v>
      </c>
      <c r="C198" s="1">
        <f t="shared" si="3"/>
        <v>12</v>
      </c>
      <c r="D198" s="30" t="s">
        <v>608</v>
      </c>
      <c r="E198" s="32" t="s">
        <v>470</v>
      </c>
      <c r="F198" s="4">
        <v>2022</v>
      </c>
      <c r="H198" s="1"/>
    </row>
    <row r="199" spans="1:8" ht="32" x14ac:dyDescent="0.2">
      <c r="A199" s="49" t="s">
        <v>569</v>
      </c>
      <c r="B199" s="49" t="s">
        <v>569</v>
      </c>
      <c r="C199" s="1">
        <f t="shared" si="3"/>
        <v>12</v>
      </c>
      <c r="D199" s="59" t="s">
        <v>609</v>
      </c>
      <c r="E199" s="58" t="s">
        <v>606</v>
      </c>
      <c r="F199" s="4">
        <v>2022</v>
      </c>
      <c r="H199" s="1" t="s">
        <v>573</v>
      </c>
    </row>
    <row r="200" spans="1:8" ht="16" x14ac:dyDescent="0.2">
      <c r="A200" s="27" t="s">
        <v>570</v>
      </c>
      <c r="B200" s="27" t="s">
        <v>1332</v>
      </c>
      <c r="C200" s="1">
        <f t="shared" si="3"/>
        <v>12</v>
      </c>
      <c r="D200" s="30" t="s">
        <v>610</v>
      </c>
      <c r="E200" s="29" t="s">
        <v>75</v>
      </c>
      <c r="F200" s="4">
        <v>2022</v>
      </c>
      <c r="H200" s="1" t="s">
        <v>585</v>
      </c>
    </row>
    <row r="201" spans="1:8" ht="16" x14ac:dyDescent="0.2">
      <c r="A201" s="46" t="s">
        <v>571</v>
      </c>
      <c r="B201" s="46" t="s">
        <v>571</v>
      </c>
      <c r="C201" s="1">
        <f t="shared" si="3"/>
        <v>12</v>
      </c>
      <c r="D201" s="66" t="s">
        <v>611</v>
      </c>
      <c r="E201" s="68" t="s">
        <v>7</v>
      </c>
      <c r="F201" s="4">
        <v>2022</v>
      </c>
      <c r="H201" s="1"/>
    </row>
    <row r="202" spans="1:8" x14ac:dyDescent="0.2">
      <c r="A202" s="18" t="s">
        <v>618</v>
      </c>
      <c r="B202" s="18" t="s">
        <v>618</v>
      </c>
      <c r="C202" s="1">
        <f t="shared" si="3"/>
        <v>12</v>
      </c>
      <c r="D202" s="1" t="s">
        <v>619</v>
      </c>
      <c r="E202" s="1" t="s">
        <v>536</v>
      </c>
      <c r="F202" s="4">
        <v>2022</v>
      </c>
      <c r="H202" s="1"/>
    </row>
    <row r="203" spans="1:8" x14ac:dyDescent="0.2">
      <c r="A203" s="18" t="s">
        <v>620</v>
      </c>
      <c r="B203" s="18" t="s">
        <v>620</v>
      </c>
      <c r="C203" s="1">
        <f t="shared" si="3"/>
        <v>12</v>
      </c>
      <c r="D203" s="1" t="s">
        <v>621</v>
      </c>
      <c r="E203" s="1" t="s">
        <v>622</v>
      </c>
      <c r="F203" s="4">
        <v>2022</v>
      </c>
      <c r="H203" s="1" t="s">
        <v>573</v>
      </c>
    </row>
    <row r="204" spans="1:8" x14ac:dyDescent="0.2">
      <c r="A204" s="18" t="s">
        <v>623</v>
      </c>
      <c r="B204" s="18" t="s">
        <v>623</v>
      </c>
      <c r="C204" s="1">
        <f t="shared" si="3"/>
        <v>12</v>
      </c>
      <c r="D204" s="1" t="s">
        <v>624</v>
      </c>
      <c r="E204" s="1" t="s">
        <v>536</v>
      </c>
      <c r="F204" s="4">
        <v>2022</v>
      </c>
      <c r="H204" s="1"/>
    </row>
    <row r="205" spans="1:8" x14ac:dyDescent="0.2">
      <c r="A205" s="18" t="s">
        <v>625</v>
      </c>
      <c r="B205" s="18" t="s">
        <v>625</v>
      </c>
      <c r="C205" s="1">
        <f t="shared" si="3"/>
        <v>12</v>
      </c>
      <c r="D205" s="1" t="s">
        <v>626</v>
      </c>
      <c r="E205" s="1" t="s">
        <v>536</v>
      </c>
      <c r="F205" s="4">
        <v>2022</v>
      </c>
      <c r="H205" s="1" t="s">
        <v>573</v>
      </c>
    </row>
    <row r="206" spans="1:8" x14ac:dyDescent="0.2">
      <c r="A206" s="18" t="s">
        <v>627</v>
      </c>
      <c r="B206" s="18" t="s">
        <v>627</v>
      </c>
      <c r="C206" s="1">
        <f t="shared" si="3"/>
        <v>12</v>
      </c>
      <c r="D206" s="1" t="s">
        <v>628</v>
      </c>
      <c r="E206" s="1" t="s">
        <v>629</v>
      </c>
      <c r="F206" s="4">
        <v>2022</v>
      </c>
      <c r="H206" s="1"/>
    </row>
    <row r="207" spans="1:8" x14ac:dyDescent="0.2">
      <c r="A207" s="18" t="s">
        <v>630</v>
      </c>
      <c r="B207" s="18" t="s">
        <v>630</v>
      </c>
      <c r="C207" s="1">
        <f t="shared" si="3"/>
        <v>12</v>
      </c>
      <c r="D207" s="1" t="s">
        <v>631</v>
      </c>
      <c r="E207" s="1" t="s">
        <v>465</v>
      </c>
      <c r="F207" s="4">
        <v>2022</v>
      </c>
      <c r="H207" s="1" t="s">
        <v>573</v>
      </c>
    </row>
    <row r="208" spans="1:8" x14ac:dyDescent="0.2">
      <c r="A208" s="18" t="s">
        <v>632</v>
      </c>
      <c r="B208" s="18" t="s">
        <v>632</v>
      </c>
      <c r="C208" s="1">
        <f t="shared" si="3"/>
        <v>12</v>
      </c>
      <c r="D208" s="1" t="s">
        <v>633</v>
      </c>
      <c r="E208" s="1" t="s">
        <v>634</v>
      </c>
      <c r="F208" s="4">
        <v>2022</v>
      </c>
      <c r="H208" s="1" t="s">
        <v>573</v>
      </c>
    </row>
    <row r="209" spans="1:8" x14ac:dyDescent="0.2">
      <c r="A209" s="18" t="s">
        <v>635</v>
      </c>
      <c r="B209" s="18" t="s">
        <v>635</v>
      </c>
      <c r="C209" s="1">
        <f t="shared" si="3"/>
        <v>12</v>
      </c>
      <c r="D209" s="1" t="s">
        <v>636</v>
      </c>
      <c r="E209" s="1" t="s">
        <v>536</v>
      </c>
      <c r="F209" s="4">
        <v>2022</v>
      </c>
      <c r="H209" s="1" t="s">
        <v>573</v>
      </c>
    </row>
    <row r="210" spans="1:8" x14ac:dyDescent="0.2">
      <c r="A210" s="18" t="s">
        <v>637</v>
      </c>
      <c r="B210" s="18" t="s">
        <v>637</v>
      </c>
      <c r="C210" s="1">
        <f t="shared" si="3"/>
        <v>12</v>
      </c>
      <c r="D210" s="1" t="s">
        <v>638</v>
      </c>
      <c r="E210" s="1" t="s">
        <v>536</v>
      </c>
      <c r="F210" s="4">
        <v>2022</v>
      </c>
      <c r="H210" s="1" t="s">
        <v>573</v>
      </c>
    </row>
    <row r="211" spans="1:8" x14ac:dyDescent="0.2">
      <c r="A211" s="18" t="s">
        <v>639</v>
      </c>
      <c r="B211" s="18" t="s">
        <v>639</v>
      </c>
      <c r="C211" s="1">
        <f t="shared" si="3"/>
        <v>12</v>
      </c>
      <c r="D211" s="1" t="s">
        <v>640</v>
      </c>
      <c r="E211" s="1" t="s">
        <v>536</v>
      </c>
      <c r="F211" s="4">
        <v>2022</v>
      </c>
      <c r="H211" s="1" t="s">
        <v>573</v>
      </c>
    </row>
    <row r="212" spans="1:8" x14ac:dyDescent="0.2">
      <c r="A212" s="18" t="s">
        <v>641</v>
      </c>
      <c r="B212" s="18" t="s">
        <v>641</v>
      </c>
      <c r="C212" s="1">
        <f t="shared" si="3"/>
        <v>12</v>
      </c>
      <c r="D212" s="1" t="s">
        <v>642</v>
      </c>
      <c r="E212" s="43" t="s">
        <v>147</v>
      </c>
      <c r="F212" s="4">
        <v>2022</v>
      </c>
      <c r="H212" s="1" t="s">
        <v>573</v>
      </c>
    </row>
    <row r="213" spans="1:8" x14ac:dyDescent="0.2">
      <c r="A213" s="18" t="s">
        <v>643</v>
      </c>
      <c r="B213" s="18" t="s">
        <v>643</v>
      </c>
      <c r="C213" s="1">
        <f t="shared" si="3"/>
        <v>12</v>
      </c>
      <c r="D213" s="1" t="s">
        <v>478</v>
      </c>
      <c r="E213" s="1" t="s">
        <v>465</v>
      </c>
      <c r="F213" s="4">
        <v>2022</v>
      </c>
      <c r="H213" s="1"/>
    </row>
    <row r="214" spans="1:8" x14ac:dyDescent="0.2">
      <c r="A214" s="18" t="s">
        <v>644</v>
      </c>
      <c r="B214" s="18" t="s">
        <v>644</v>
      </c>
      <c r="C214" s="1">
        <f t="shared" si="3"/>
        <v>12</v>
      </c>
      <c r="D214" s="1" t="s">
        <v>645</v>
      </c>
      <c r="E214" s="1" t="s">
        <v>646</v>
      </c>
      <c r="F214" s="4">
        <v>2022</v>
      </c>
      <c r="H214" s="1" t="s">
        <v>573</v>
      </c>
    </row>
    <row r="215" spans="1:8" x14ac:dyDescent="0.2">
      <c r="A215" s="18" t="s">
        <v>647</v>
      </c>
      <c r="B215" s="18" t="s">
        <v>647</v>
      </c>
      <c r="C215" s="1">
        <f t="shared" si="3"/>
        <v>12</v>
      </c>
      <c r="D215" s="1" t="s">
        <v>648</v>
      </c>
      <c r="E215" s="1" t="s">
        <v>649</v>
      </c>
      <c r="F215" s="4">
        <v>2022</v>
      </c>
      <c r="H215" s="1"/>
    </row>
    <row r="216" spans="1:8" x14ac:dyDescent="0.2">
      <c r="A216" s="18" t="s">
        <v>650</v>
      </c>
      <c r="B216" s="18" t="s">
        <v>650</v>
      </c>
      <c r="C216" s="1">
        <f t="shared" si="3"/>
        <v>12</v>
      </c>
      <c r="D216" s="1" t="s">
        <v>651</v>
      </c>
      <c r="E216" s="1" t="s">
        <v>649</v>
      </c>
      <c r="F216" s="4">
        <v>2022</v>
      </c>
      <c r="H216" s="1" t="s">
        <v>573</v>
      </c>
    </row>
    <row r="217" spans="1:8" x14ac:dyDescent="0.2">
      <c r="A217" s="18" t="s">
        <v>652</v>
      </c>
      <c r="B217" s="18" t="s">
        <v>652</v>
      </c>
      <c r="C217" s="1">
        <f t="shared" si="3"/>
        <v>12</v>
      </c>
      <c r="D217" s="1" t="s">
        <v>653</v>
      </c>
      <c r="E217" s="1" t="s">
        <v>654</v>
      </c>
      <c r="F217" s="4">
        <v>2022</v>
      </c>
      <c r="H217" s="1"/>
    </row>
    <row r="218" spans="1:8" x14ac:dyDescent="0.2">
      <c r="A218" s="18" t="s">
        <v>655</v>
      </c>
      <c r="B218" s="18" t="s">
        <v>655</v>
      </c>
      <c r="C218" s="1">
        <f t="shared" si="3"/>
        <v>12</v>
      </c>
      <c r="D218" s="1" t="s">
        <v>656</v>
      </c>
      <c r="E218" s="1" t="s">
        <v>7</v>
      </c>
      <c r="F218" s="4">
        <v>2022</v>
      </c>
      <c r="H218" s="1"/>
    </row>
    <row r="219" spans="1:8" x14ac:dyDescent="0.2">
      <c r="A219" s="18" t="s">
        <v>657</v>
      </c>
      <c r="B219" s="18" t="s">
        <v>657</v>
      </c>
      <c r="C219" s="1">
        <f t="shared" si="3"/>
        <v>12</v>
      </c>
      <c r="D219" s="1" t="s">
        <v>658</v>
      </c>
      <c r="E219" s="1" t="s">
        <v>646</v>
      </c>
      <c r="F219" s="4">
        <v>2022</v>
      </c>
      <c r="H219" s="1"/>
    </row>
    <row r="220" spans="1:8" x14ac:dyDescent="0.2">
      <c r="A220" s="18" t="s">
        <v>659</v>
      </c>
      <c r="B220" s="18" t="s">
        <v>659</v>
      </c>
      <c r="C220" s="1">
        <f t="shared" si="3"/>
        <v>12</v>
      </c>
      <c r="D220" s="1" t="s">
        <v>660</v>
      </c>
      <c r="E220" s="1" t="s">
        <v>7</v>
      </c>
      <c r="F220" s="4">
        <v>2022</v>
      </c>
      <c r="H220" s="1"/>
    </row>
    <row r="221" spans="1:8" x14ac:dyDescent="0.2">
      <c r="A221" s="18" t="s">
        <v>661</v>
      </c>
      <c r="B221" s="18" t="s">
        <v>661</v>
      </c>
      <c r="C221" s="1">
        <f t="shared" si="3"/>
        <v>12</v>
      </c>
      <c r="D221" s="1" t="s">
        <v>662</v>
      </c>
      <c r="E221" s="1" t="s">
        <v>7</v>
      </c>
      <c r="F221" s="4">
        <v>2022</v>
      </c>
      <c r="H221" s="1"/>
    </row>
    <row r="222" spans="1:8" x14ac:dyDescent="0.2">
      <c r="A222" s="18" t="s">
        <v>663</v>
      </c>
      <c r="B222" s="18" t="s">
        <v>663</v>
      </c>
      <c r="C222" s="1">
        <f t="shared" si="3"/>
        <v>12</v>
      </c>
      <c r="D222" s="1" t="s">
        <v>664</v>
      </c>
      <c r="E222" s="1" t="s">
        <v>622</v>
      </c>
      <c r="F222" s="4">
        <v>2022</v>
      </c>
      <c r="H222" s="1"/>
    </row>
    <row r="223" spans="1:8" x14ac:dyDescent="0.2">
      <c r="A223" s="18" t="s">
        <v>665</v>
      </c>
      <c r="B223" s="18" t="s">
        <v>665</v>
      </c>
      <c r="C223" s="1">
        <f t="shared" si="3"/>
        <v>12</v>
      </c>
      <c r="D223" s="1" t="s">
        <v>666</v>
      </c>
      <c r="E223" s="1" t="s">
        <v>622</v>
      </c>
      <c r="F223" s="4">
        <v>2022</v>
      </c>
      <c r="H223" s="1" t="s">
        <v>573</v>
      </c>
    </row>
    <row r="224" spans="1:8" x14ac:dyDescent="0.2">
      <c r="A224" s="18" t="s">
        <v>667</v>
      </c>
      <c r="B224" s="18" t="s">
        <v>667</v>
      </c>
      <c r="C224" s="1">
        <f t="shared" si="3"/>
        <v>12</v>
      </c>
      <c r="D224" s="1" t="s">
        <v>668</v>
      </c>
      <c r="E224" s="1" t="s">
        <v>622</v>
      </c>
      <c r="F224" s="4">
        <v>2022</v>
      </c>
      <c r="H224" s="1"/>
    </row>
    <row r="225" spans="1:8" x14ac:dyDescent="0.2">
      <c r="A225" s="18" t="s">
        <v>669</v>
      </c>
      <c r="B225" s="18" t="s">
        <v>669</v>
      </c>
      <c r="C225" s="1">
        <f t="shared" si="3"/>
        <v>12</v>
      </c>
      <c r="D225" s="1" t="s">
        <v>670</v>
      </c>
      <c r="E225" s="1" t="s">
        <v>622</v>
      </c>
      <c r="F225" s="4">
        <v>2022</v>
      </c>
      <c r="H225" s="1"/>
    </row>
    <row r="226" spans="1:8" x14ac:dyDescent="0.2">
      <c r="A226" s="18" t="s">
        <v>671</v>
      </c>
      <c r="B226" s="18" t="s">
        <v>671</v>
      </c>
      <c r="C226" s="1">
        <f t="shared" si="3"/>
        <v>12</v>
      </c>
      <c r="D226" s="1" t="s">
        <v>672</v>
      </c>
      <c r="E226" s="1" t="s">
        <v>622</v>
      </c>
      <c r="F226" s="4">
        <v>2022</v>
      </c>
      <c r="H226" s="1"/>
    </row>
    <row r="227" spans="1:8" x14ac:dyDescent="0.2">
      <c r="A227" s="18" t="s">
        <v>673</v>
      </c>
      <c r="B227" s="18" t="s">
        <v>673</v>
      </c>
      <c r="C227" s="1">
        <f t="shared" si="3"/>
        <v>12</v>
      </c>
      <c r="D227" s="1" t="s">
        <v>674</v>
      </c>
      <c r="E227" s="1" t="s">
        <v>622</v>
      </c>
      <c r="F227" s="4">
        <v>2022</v>
      </c>
      <c r="H227" s="1"/>
    </row>
    <row r="228" spans="1:8" x14ac:dyDescent="0.2">
      <c r="A228" s="18" t="s">
        <v>675</v>
      </c>
      <c r="B228" s="18" t="s">
        <v>675</v>
      </c>
      <c r="C228" s="1">
        <f t="shared" si="3"/>
        <v>12</v>
      </c>
      <c r="D228" s="1" t="s">
        <v>676</v>
      </c>
      <c r="E228" s="1" t="s">
        <v>622</v>
      </c>
      <c r="F228" s="4">
        <v>2022</v>
      </c>
      <c r="H228" s="1" t="s">
        <v>573</v>
      </c>
    </row>
    <row r="229" spans="1:8" x14ac:dyDescent="0.2">
      <c r="A229" s="18" t="s">
        <v>677</v>
      </c>
      <c r="B229" s="18" t="s">
        <v>677</v>
      </c>
      <c r="C229" s="1">
        <f t="shared" si="3"/>
        <v>12</v>
      </c>
      <c r="D229" s="1" t="s">
        <v>678</v>
      </c>
      <c r="E229" s="1" t="s">
        <v>622</v>
      </c>
      <c r="F229" s="4">
        <v>2022</v>
      </c>
      <c r="H229" s="1"/>
    </row>
    <row r="230" spans="1:8" x14ac:dyDescent="0.2">
      <c r="A230" s="18" t="s">
        <v>679</v>
      </c>
      <c r="B230" s="18" t="s">
        <v>679</v>
      </c>
      <c r="C230" s="1">
        <f t="shared" si="3"/>
        <v>12</v>
      </c>
      <c r="D230" s="1" t="s">
        <v>680</v>
      </c>
      <c r="E230" s="1" t="s">
        <v>622</v>
      </c>
      <c r="F230" s="4">
        <v>2022</v>
      </c>
      <c r="H230" s="1"/>
    </row>
    <row r="231" spans="1:8" x14ac:dyDescent="0.2">
      <c r="A231" s="18" t="s">
        <v>681</v>
      </c>
      <c r="B231" s="18" t="s">
        <v>681</v>
      </c>
      <c r="C231" s="1">
        <f t="shared" si="3"/>
        <v>12</v>
      </c>
      <c r="D231" s="1" t="s">
        <v>682</v>
      </c>
      <c r="E231" s="1" t="s">
        <v>622</v>
      </c>
      <c r="F231" s="4">
        <v>2022</v>
      </c>
      <c r="H231" s="1"/>
    </row>
    <row r="232" spans="1:8" x14ac:dyDescent="0.2">
      <c r="A232" s="18" t="s">
        <v>683</v>
      </c>
      <c r="B232" s="18" t="s">
        <v>683</v>
      </c>
      <c r="C232" s="1">
        <f t="shared" si="3"/>
        <v>12</v>
      </c>
      <c r="D232" s="1" t="s">
        <v>684</v>
      </c>
      <c r="E232" s="1" t="s">
        <v>685</v>
      </c>
      <c r="F232" s="4">
        <v>2022</v>
      </c>
      <c r="H232" s="1"/>
    </row>
    <row r="233" spans="1:8" x14ac:dyDescent="0.2">
      <c r="A233" s="18" t="s">
        <v>686</v>
      </c>
      <c r="B233" s="18" t="s">
        <v>686</v>
      </c>
      <c r="C233" s="1">
        <f t="shared" si="3"/>
        <v>12</v>
      </c>
      <c r="D233" s="1" t="s">
        <v>687</v>
      </c>
      <c r="E233" s="1" t="s">
        <v>688</v>
      </c>
      <c r="F233" s="4">
        <v>2022</v>
      </c>
      <c r="H233" s="1"/>
    </row>
    <row r="234" spans="1:8" x14ac:dyDescent="0.2">
      <c r="A234" s="18" t="s">
        <v>689</v>
      </c>
      <c r="B234" s="18" t="s">
        <v>689</v>
      </c>
      <c r="C234" s="1">
        <f t="shared" si="3"/>
        <v>12</v>
      </c>
      <c r="D234" s="1" t="s">
        <v>690</v>
      </c>
      <c r="E234" s="1" t="s">
        <v>691</v>
      </c>
      <c r="F234" s="4">
        <v>2022</v>
      </c>
      <c r="H234" s="1"/>
    </row>
    <row r="235" spans="1:8" x14ac:dyDescent="0.2">
      <c r="A235" s="18" t="s">
        <v>692</v>
      </c>
      <c r="B235" s="18" t="s">
        <v>692</v>
      </c>
      <c r="C235" s="1">
        <f t="shared" si="3"/>
        <v>12</v>
      </c>
      <c r="D235" s="1" t="s">
        <v>693</v>
      </c>
      <c r="E235" s="1" t="s">
        <v>691</v>
      </c>
      <c r="F235" s="4">
        <v>2022</v>
      </c>
      <c r="H235" s="1"/>
    </row>
    <row r="236" spans="1:8" x14ac:dyDescent="0.2">
      <c r="A236" s="18" t="s">
        <v>694</v>
      </c>
      <c r="B236" s="18" t="s">
        <v>694</v>
      </c>
      <c r="C236" s="1">
        <f t="shared" si="3"/>
        <v>12</v>
      </c>
      <c r="D236" s="1" t="s">
        <v>695</v>
      </c>
      <c r="E236" s="1" t="s">
        <v>696</v>
      </c>
      <c r="F236" s="4">
        <v>2022</v>
      </c>
      <c r="H236" s="1"/>
    </row>
    <row r="237" spans="1:8" x14ac:dyDescent="0.2">
      <c r="A237" s="18" t="s">
        <v>697</v>
      </c>
      <c r="B237" s="18" t="s">
        <v>697</v>
      </c>
      <c r="C237" s="1">
        <f t="shared" si="3"/>
        <v>12</v>
      </c>
      <c r="D237" s="1" t="s">
        <v>698</v>
      </c>
      <c r="E237" s="1" t="s">
        <v>696</v>
      </c>
      <c r="F237" s="4">
        <v>2022</v>
      </c>
      <c r="H237" s="1"/>
    </row>
    <row r="238" spans="1:8" x14ac:dyDescent="0.2">
      <c r="A238" s="18" t="s">
        <v>699</v>
      </c>
      <c r="B238" s="18" t="s">
        <v>699</v>
      </c>
      <c r="C238" s="1">
        <f t="shared" si="3"/>
        <v>12</v>
      </c>
      <c r="D238" s="1" t="s">
        <v>700</v>
      </c>
      <c r="E238" s="1" t="s">
        <v>696</v>
      </c>
      <c r="F238" s="4">
        <v>2022</v>
      </c>
      <c r="H238" s="1"/>
    </row>
    <row r="239" spans="1:8" x14ac:dyDescent="0.2">
      <c r="A239" s="18" t="s">
        <v>701</v>
      </c>
      <c r="B239" s="18" t="s">
        <v>701</v>
      </c>
      <c r="C239" s="1">
        <f t="shared" si="3"/>
        <v>12</v>
      </c>
      <c r="D239" s="1" t="s">
        <v>702</v>
      </c>
      <c r="E239" s="1" t="s">
        <v>691</v>
      </c>
      <c r="F239" s="4">
        <v>2022</v>
      </c>
      <c r="H239" s="1"/>
    </row>
    <row r="240" spans="1:8" x14ac:dyDescent="0.2">
      <c r="A240" s="18" t="s">
        <v>703</v>
      </c>
      <c r="B240" s="18" t="s">
        <v>703</v>
      </c>
      <c r="C240" s="1">
        <f t="shared" si="3"/>
        <v>12</v>
      </c>
      <c r="D240" s="1" t="s">
        <v>704</v>
      </c>
      <c r="E240" s="1" t="s">
        <v>691</v>
      </c>
      <c r="F240" s="4">
        <v>2022</v>
      </c>
      <c r="H240" s="1"/>
    </row>
    <row r="241" spans="1:8" x14ac:dyDescent="0.2">
      <c r="A241" s="18" t="s">
        <v>705</v>
      </c>
      <c r="B241" s="18" t="s">
        <v>705</v>
      </c>
      <c r="C241" s="1">
        <f t="shared" si="3"/>
        <v>12</v>
      </c>
      <c r="D241" s="1" t="s">
        <v>706</v>
      </c>
      <c r="E241" s="1" t="s">
        <v>691</v>
      </c>
      <c r="F241" s="4">
        <v>2022</v>
      </c>
      <c r="H241" s="1"/>
    </row>
    <row r="242" spans="1:8" x14ac:dyDescent="0.2">
      <c r="A242" s="18" t="s">
        <v>707</v>
      </c>
      <c r="B242" s="18" t="s">
        <v>707</v>
      </c>
      <c r="C242" s="1">
        <f t="shared" si="3"/>
        <v>11</v>
      </c>
      <c r="D242" s="1" t="s">
        <v>708</v>
      </c>
      <c r="E242" s="1" t="s">
        <v>709</v>
      </c>
      <c r="F242" s="4">
        <v>2022</v>
      </c>
      <c r="H242" s="1"/>
    </row>
    <row r="243" spans="1:8" x14ac:dyDescent="0.2">
      <c r="A243" s="55" t="s">
        <v>710</v>
      </c>
      <c r="B243" s="55" t="s">
        <v>710</v>
      </c>
      <c r="C243" s="1">
        <f t="shared" si="3"/>
        <v>12</v>
      </c>
      <c r="D243" s="50" t="s">
        <v>711</v>
      </c>
      <c r="E243" s="50" t="s">
        <v>622</v>
      </c>
      <c r="F243" s="4">
        <v>2022</v>
      </c>
      <c r="H243" s="1"/>
    </row>
    <row r="244" spans="1:8" x14ac:dyDescent="0.2">
      <c r="A244" s="18" t="s">
        <v>712</v>
      </c>
      <c r="B244" s="18" t="s">
        <v>712</v>
      </c>
      <c r="C244" s="1">
        <f t="shared" si="3"/>
        <v>12</v>
      </c>
      <c r="D244" s="1" t="s">
        <v>713</v>
      </c>
      <c r="E244" s="1" t="s">
        <v>714</v>
      </c>
      <c r="F244" s="4">
        <v>2022</v>
      </c>
      <c r="H244" s="1" t="s">
        <v>585</v>
      </c>
    </row>
    <row r="245" spans="1:8" x14ac:dyDescent="0.2">
      <c r="A245" s="66" t="s">
        <v>715</v>
      </c>
      <c r="B245" s="66" t="s">
        <v>715</v>
      </c>
      <c r="C245" s="1">
        <f t="shared" si="3"/>
        <v>12</v>
      </c>
      <c r="D245" s="44" t="s">
        <v>716</v>
      </c>
      <c r="E245" s="44" t="s">
        <v>717</v>
      </c>
      <c r="F245" s="4">
        <v>2022</v>
      </c>
      <c r="H245" s="1"/>
    </row>
    <row r="246" spans="1:8" x14ac:dyDescent="0.2">
      <c r="A246" s="24" t="s">
        <v>329</v>
      </c>
      <c r="B246" s="24" t="s">
        <v>329</v>
      </c>
      <c r="C246" s="1">
        <f t="shared" si="3"/>
        <v>12</v>
      </c>
      <c r="D246" s="36" t="s">
        <v>718</v>
      </c>
      <c r="E246" s="36" t="s">
        <v>634</v>
      </c>
      <c r="F246" s="4">
        <v>2022</v>
      </c>
      <c r="H246" s="1"/>
    </row>
    <row r="247" spans="1:8" x14ac:dyDescent="0.2">
      <c r="A247" s="18" t="s">
        <v>719</v>
      </c>
      <c r="B247" s="18" t="s">
        <v>719</v>
      </c>
      <c r="C247" s="1">
        <f t="shared" si="3"/>
        <v>12</v>
      </c>
      <c r="D247" s="1" t="s">
        <v>658</v>
      </c>
      <c r="E247" s="1" t="s">
        <v>717</v>
      </c>
      <c r="F247" s="4">
        <v>2022</v>
      </c>
      <c r="H247" s="1"/>
    </row>
    <row r="248" spans="1:8" x14ac:dyDescent="0.2">
      <c r="A248" s="18" t="s">
        <v>720</v>
      </c>
      <c r="B248" s="18" t="s">
        <v>720</v>
      </c>
      <c r="C248" s="1">
        <f t="shared" si="3"/>
        <v>12</v>
      </c>
      <c r="D248" s="1" t="s">
        <v>721</v>
      </c>
      <c r="E248" s="1" t="s">
        <v>722</v>
      </c>
      <c r="F248" s="4">
        <v>2022</v>
      </c>
      <c r="H248" s="1"/>
    </row>
    <row r="249" spans="1:8" x14ac:dyDescent="0.2">
      <c r="A249" s="18" t="s">
        <v>723</v>
      </c>
      <c r="B249" s="18" t="s">
        <v>723</v>
      </c>
      <c r="C249" s="1">
        <f t="shared" si="3"/>
        <v>12</v>
      </c>
      <c r="D249" s="1" t="s">
        <v>724</v>
      </c>
      <c r="E249" s="1" t="s">
        <v>536</v>
      </c>
      <c r="F249" s="4">
        <v>2022</v>
      </c>
      <c r="H249" s="1"/>
    </row>
    <row r="250" spans="1:8" x14ac:dyDescent="0.2">
      <c r="A250" s="55" t="s">
        <v>725</v>
      </c>
      <c r="B250" s="55" t="s">
        <v>725</v>
      </c>
      <c r="C250" s="1">
        <f t="shared" si="3"/>
        <v>12</v>
      </c>
      <c r="D250" s="50" t="s">
        <v>726</v>
      </c>
      <c r="E250" s="50" t="s">
        <v>536</v>
      </c>
      <c r="F250" s="4">
        <v>2022</v>
      </c>
      <c r="H250" s="1"/>
    </row>
    <row r="251" spans="1:8" x14ac:dyDescent="0.2">
      <c r="A251" s="18" t="s">
        <v>727</v>
      </c>
      <c r="B251" s="18" t="s">
        <v>727</v>
      </c>
      <c r="C251" s="1">
        <f t="shared" si="3"/>
        <v>12</v>
      </c>
      <c r="D251" s="1" t="s">
        <v>728</v>
      </c>
      <c r="E251" s="1" t="s">
        <v>717</v>
      </c>
      <c r="F251" s="4">
        <v>2022</v>
      </c>
      <c r="H251" s="1" t="s">
        <v>585</v>
      </c>
    </row>
    <row r="252" spans="1:8" x14ac:dyDescent="0.2">
      <c r="A252" s="66" t="s">
        <v>730</v>
      </c>
      <c r="B252" s="66" t="s">
        <v>730</v>
      </c>
      <c r="C252" s="1">
        <f t="shared" si="3"/>
        <v>12</v>
      </c>
      <c r="D252" s="44" t="s">
        <v>731</v>
      </c>
      <c r="E252" s="44" t="s">
        <v>732</v>
      </c>
      <c r="F252" s="4">
        <v>2022</v>
      </c>
      <c r="H252" s="1"/>
    </row>
    <row r="253" spans="1:8" x14ac:dyDescent="0.2">
      <c r="A253" s="18" t="s">
        <v>733</v>
      </c>
      <c r="B253" s="18" t="s">
        <v>733</v>
      </c>
      <c r="C253" s="1">
        <f t="shared" si="3"/>
        <v>12</v>
      </c>
      <c r="D253" s="1" t="s">
        <v>734</v>
      </c>
      <c r="E253" s="1" t="s">
        <v>536</v>
      </c>
      <c r="F253" s="4">
        <v>2022</v>
      </c>
      <c r="H253" s="1"/>
    </row>
    <row r="254" spans="1:8" x14ac:dyDescent="0.2">
      <c r="A254" s="18" t="s">
        <v>735</v>
      </c>
      <c r="B254" s="18" t="s">
        <v>735</v>
      </c>
      <c r="C254" s="1">
        <f t="shared" si="3"/>
        <v>12</v>
      </c>
      <c r="D254" s="1" t="s">
        <v>736</v>
      </c>
      <c r="E254" s="1" t="s">
        <v>7</v>
      </c>
      <c r="F254" s="4">
        <v>2022</v>
      </c>
      <c r="H254" s="1"/>
    </row>
    <row r="255" spans="1:8" x14ac:dyDescent="0.2">
      <c r="A255" s="18" t="s">
        <v>737</v>
      </c>
      <c r="B255" s="18" t="s">
        <v>737</v>
      </c>
      <c r="C255" s="1">
        <f t="shared" si="3"/>
        <v>12</v>
      </c>
      <c r="D255" s="1" t="s">
        <v>738</v>
      </c>
      <c r="E255" s="1" t="s">
        <v>732</v>
      </c>
      <c r="F255" s="4">
        <v>2022</v>
      </c>
      <c r="H255" s="1"/>
    </row>
    <row r="256" spans="1:8" x14ac:dyDescent="0.2">
      <c r="A256" s="18" t="s">
        <v>739</v>
      </c>
      <c r="B256" s="18" t="s">
        <v>739</v>
      </c>
      <c r="C256" s="1">
        <f t="shared" si="3"/>
        <v>12</v>
      </c>
      <c r="D256" s="1" t="s">
        <v>740</v>
      </c>
      <c r="E256" s="1" t="s">
        <v>7</v>
      </c>
      <c r="F256" s="4">
        <v>2022</v>
      </c>
      <c r="H256" s="1"/>
    </row>
    <row r="257" spans="1:8" x14ac:dyDescent="0.2">
      <c r="A257" s="18" t="s">
        <v>741</v>
      </c>
      <c r="B257" s="18" t="s">
        <v>741</v>
      </c>
      <c r="C257" s="1">
        <f t="shared" si="3"/>
        <v>12</v>
      </c>
      <c r="D257" s="1" t="s">
        <v>742</v>
      </c>
      <c r="E257" s="1" t="s">
        <v>732</v>
      </c>
      <c r="F257" s="4">
        <v>2022</v>
      </c>
      <c r="H257" s="1"/>
    </row>
    <row r="258" spans="1:8" x14ac:dyDescent="0.2">
      <c r="A258" s="18" t="s">
        <v>743</v>
      </c>
      <c r="B258" s="18" t="s">
        <v>743</v>
      </c>
      <c r="C258" s="1">
        <f t="shared" si="3"/>
        <v>12</v>
      </c>
      <c r="D258" s="1" t="s">
        <v>744</v>
      </c>
      <c r="E258" s="1" t="s">
        <v>732</v>
      </c>
      <c r="F258" s="4">
        <v>2022</v>
      </c>
      <c r="H258" s="1"/>
    </row>
    <row r="259" spans="1:8" x14ac:dyDescent="0.2">
      <c r="A259" s="18" t="s">
        <v>745</v>
      </c>
      <c r="B259" s="18" t="s">
        <v>745</v>
      </c>
      <c r="C259" s="1">
        <f t="shared" ref="C259:C322" si="4">LEN(B259)</f>
        <v>12</v>
      </c>
      <c r="D259" s="1" t="s">
        <v>670</v>
      </c>
      <c r="E259" s="1" t="s">
        <v>732</v>
      </c>
      <c r="F259" s="4">
        <v>2022</v>
      </c>
      <c r="H259" s="1"/>
    </row>
    <row r="260" spans="1:8" x14ac:dyDescent="0.2">
      <c r="A260" s="18" t="s">
        <v>746</v>
      </c>
      <c r="B260" s="18" t="s">
        <v>746</v>
      </c>
      <c r="C260" s="1">
        <f t="shared" si="4"/>
        <v>12</v>
      </c>
      <c r="D260" s="1" t="s">
        <v>747</v>
      </c>
      <c r="E260" s="1" t="s">
        <v>748</v>
      </c>
      <c r="F260" s="4">
        <v>2022</v>
      </c>
      <c r="H260" s="1"/>
    </row>
    <row r="261" spans="1:8" x14ac:dyDescent="0.2">
      <c r="A261" s="18" t="s">
        <v>749</v>
      </c>
      <c r="B261" s="18" t="s">
        <v>749</v>
      </c>
      <c r="C261" s="1">
        <f t="shared" si="4"/>
        <v>12</v>
      </c>
      <c r="D261" s="1" t="s">
        <v>750</v>
      </c>
      <c r="E261" s="1" t="s">
        <v>751</v>
      </c>
      <c r="F261" s="4">
        <v>2022</v>
      </c>
      <c r="H261" s="1"/>
    </row>
    <row r="262" spans="1:8" x14ac:dyDescent="0.2">
      <c r="A262" s="18" t="s">
        <v>752</v>
      </c>
      <c r="B262" s="18" t="s">
        <v>752</v>
      </c>
      <c r="C262" s="1">
        <f t="shared" si="4"/>
        <v>12</v>
      </c>
      <c r="D262" s="1" t="s">
        <v>753</v>
      </c>
      <c r="E262" s="1" t="s">
        <v>751</v>
      </c>
      <c r="F262" s="4">
        <v>2022</v>
      </c>
      <c r="H262" s="1"/>
    </row>
    <row r="263" spans="1:8" x14ac:dyDescent="0.2">
      <c r="A263" s="18" t="s">
        <v>754</v>
      </c>
      <c r="B263" s="18" t="s">
        <v>754</v>
      </c>
      <c r="C263" s="1">
        <f t="shared" si="4"/>
        <v>12</v>
      </c>
      <c r="D263" s="1" t="s">
        <v>755</v>
      </c>
      <c r="E263" s="1" t="s">
        <v>536</v>
      </c>
      <c r="F263" s="4">
        <v>2022</v>
      </c>
      <c r="H263" s="1"/>
    </row>
    <row r="264" spans="1:8" x14ac:dyDescent="0.2">
      <c r="A264" s="18" t="s">
        <v>756</v>
      </c>
      <c r="B264" s="18" t="s">
        <v>756</v>
      </c>
      <c r="C264" s="1">
        <f t="shared" si="4"/>
        <v>12</v>
      </c>
      <c r="D264" s="1" t="s">
        <v>672</v>
      </c>
      <c r="E264" s="1" t="s">
        <v>751</v>
      </c>
      <c r="F264" s="4">
        <v>2022</v>
      </c>
      <c r="H264" s="1"/>
    </row>
    <row r="265" spans="1:8" x14ac:dyDescent="0.2">
      <c r="A265" s="55" t="s">
        <v>757</v>
      </c>
      <c r="B265" s="55" t="s">
        <v>757</v>
      </c>
      <c r="C265" s="1">
        <f t="shared" si="4"/>
        <v>12</v>
      </c>
      <c r="D265" s="50" t="s">
        <v>758</v>
      </c>
      <c r="E265" s="50" t="s">
        <v>759</v>
      </c>
      <c r="F265" s="4">
        <v>2022</v>
      </c>
      <c r="H265" s="1"/>
    </row>
    <row r="266" spans="1:8" x14ac:dyDescent="0.2">
      <c r="A266" s="18" t="s">
        <v>760</v>
      </c>
      <c r="B266" s="18" t="s">
        <v>760</v>
      </c>
      <c r="C266" s="1">
        <f t="shared" si="4"/>
        <v>12</v>
      </c>
      <c r="D266" s="1" t="s">
        <v>761</v>
      </c>
      <c r="E266" s="1" t="s">
        <v>7</v>
      </c>
      <c r="F266" s="4">
        <v>2022</v>
      </c>
      <c r="H266" s="1" t="s">
        <v>573</v>
      </c>
    </row>
    <row r="267" spans="1:8" x14ac:dyDescent="0.2">
      <c r="A267" s="66" t="s">
        <v>762</v>
      </c>
      <c r="B267" s="66" t="s">
        <v>762</v>
      </c>
      <c r="C267" s="1">
        <f t="shared" si="4"/>
        <v>12</v>
      </c>
      <c r="D267" s="44" t="s">
        <v>763</v>
      </c>
      <c r="E267" s="44" t="s">
        <v>622</v>
      </c>
      <c r="F267" s="4">
        <v>2022</v>
      </c>
      <c r="H267" s="1"/>
    </row>
    <row r="268" spans="1:8" x14ac:dyDescent="0.2">
      <c r="A268" s="55" t="s">
        <v>764</v>
      </c>
      <c r="B268" s="55" t="s">
        <v>764</v>
      </c>
      <c r="C268" s="1">
        <f t="shared" si="4"/>
        <v>12</v>
      </c>
      <c r="D268" s="50" t="s">
        <v>765</v>
      </c>
      <c r="E268" s="50" t="s">
        <v>536</v>
      </c>
      <c r="F268" s="4">
        <v>2022</v>
      </c>
      <c r="H268" s="1"/>
    </row>
    <row r="269" spans="1:8" x14ac:dyDescent="0.2">
      <c r="A269" s="18" t="s">
        <v>766</v>
      </c>
      <c r="B269" s="18" t="s">
        <v>766</v>
      </c>
      <c r="C269" s="1">
        <f t="shared" si="4"/>
        <v>12</v>
      </c>
      <c r="D269" s="1" t="s">
        <v>767</v>
      </c>
      <c r="E269" s="1" t="s">
        <v>768</v>
      </c>
      <c r="F269" s="4">
        <v>2022</v>
      </c>
      <c r="H269" s="1" t="s">
        <v>573</v>
      </c>
    </row>
    <row r="270" spans="1:8" x14ac:dyDescent="0.2">
      <c r="A270" s="18" t="s">
        <v>769</v>
      </c>
      <c r="B270" s="18" t="s">
        <v>769</v>
      </c>
      <c r="C270" s="1">
        <f t="shared" si="4"/>
        <v>12</v>
      </c>
      <c r="D270" s="1" t="s">
        <v>770</v>
      </c>
      <c r="E270" s="1" t="s">
        <v>771</v>
      </c>
      <c r="F270" s="4">
        <v>2022</v>
      </c>
      <c r="H270" s="1" t="s">
        <v>585</v>
      </c>
    </row>
    <row r="271" spans="1:8" x14ac:dyDescent="0.2">
      <c r="A271" s="66" t="s">
        <v>772</v>
      </c>
      <c r="B271" s="66" t="s">
        <v>772</v>
      </c>
      <c r="C271" s="1">
        <f t="shared" si="4"/>
        <v>12</v>
      </c>
      <c r="D271" s="44" t="s">
        <v>773</v>
      </c>
      <c r="E271" s="44" t="s">
        <v>7</v>
      </c>
      <c r="F271" s="4">
        <v>2022</v>
      </c>
      <c r="H271" s="1"/>
    </row>
    <row r="272" spans="1:8" x14ac:dyDescent="0.2">
      <c r="A272" s="18" t="s">
        <v>774</v>
      </c>
      <c r="B272" s="18" t="s">
        <v>774</v>
      </c>
      <c r="C272" s="1">
        <f t="shared" si="4"/>
        <v>12</v>
      </c>
      <c r="D272" s="1" t="s">
        <v>775</v>
      </c>
      <c r="E272" s="1" t="s">
        <v>622</v>
      </c>
      <c r="F272" s="4">
        <v>2022</v>
      </c>
      <c r="H272" s="1"/>
    </row>
    <row r="273" spans="1:8" x14ac:dyDescent="0.2">
      <c r="A273" s="18" t="s">
        <v>776</v>
      </c>
      <c r="B273" s="18" t="s">
        <v>776</v>
      </c>
      <c r="C273" s="1">
        <f t="shared" si="4"/>
        <v>11</v>
      </c>
      <c r="D273" s="1" t="s">
        <v>777</v>
      </c>
      <c r="E273" s="1" t="s">
        <v>778</v>
      </c>
      <c r="F273" s="4">
        <v>2022</v>
      </c>
      <c r="H273" s="1" t="s">
        <v>585</v>
      </c>
    </row>
    <row r="274" spans="1:8" x14ac:dyDescent="0.2">
      <c r="A274" s="18" t="s">
        <v>779</v>
      </c>
      <c r="B274" s="18" t="s">
        <v>779</v>
      </c>
      <c r="C274" s="1">
        <f t="shared" si="4"/>
        <v>12</v>
      </c>
      <c r="D274" s="1" t="s">
        <v>780</v>
      </c>
      <c r="E274" s="1" t="s">
        <v>7</v>
      </c>
      <c r="F274" s="4">
        <v>2022</v>
      </c>
      <c r="H274" s="1"/>
    </row>
    <row r="275" spans="1:8" x14ac:dyDescent="0.2">
      <c r="A275" s="18" t="s">
        <v>781</v>
      </c>
      <c r="B275" s="18" t="s">
        <v>781</v>
      </c>
      <c r="C275" s="1">
        <f t="shared" si="4"/>
        <v>12</v>
      </c>
      <c r="D275" s="1" t="s">
        <v>782</v>
      </c>
      <c r="E275" s="1" t="s">
        <v>751</v>
      </c>
      <c r="F275" s="4">
        <v>2022</v>
      </c>
      <c r="H275" s="1"/>
    </row>
    <row r="276" spans="1:8" x14ac:dyDescent="0.2">
      <c r="A276" s="18" t="s">
        <v>783</v>
      </c>
      <c r="B276" s="18" t="s">
        <v>783</v>
      </c>
      <c r="C276" s="1">
        <f t="shared" si="4"/>
        <v>12</v>
      </c>
      <c r="D276" s="1" t="s">
        <v>784</v>
      </c>
      <c r="E276" s="1" t="s">
        <v>7</v>
      </c>
      <c r="F276" s="4">
        <v>2022</v>
      </c>
      <c r="H276" s="1" t="s">
        <v>573</v>
      </c>
    </row>
    <row r="277" spans="1:8" x14ac:dyDescent="0.2">
      <c r="A277" s="18" t="s">
        <v>785</v>
      </c>
      <c r="B277" s="18" t="s">
        <v>785</v>
      </c>
      <c r="C277" s="1">
        <f t="shared" si="4"/>
        <v>12</v>
      </c>
      <c r="D277" s="1" t="s">
        <v>786</v>
      </c>
      <c r="E277" s="1" t="s">
        <v>717</v>
      </c>
      <c r="F277" s="4">
        <v>2022</v>
      </c>
      <c r="H277" s="1" t="s">
        <v>573</v>
      </c>
    </row>
    <row r="278" spans="1:8" x14ac:dyDescent="0.2">
      <c r="A278" s="18" t="s">
        <v>787</v>
      </c>
      <c r="B278" s="18" t="s">
        <v>787</v>
      </c>
      <c r="C278" s="1">
        <f t="shared" si="4"/>
        <v>12</v>
      </c>
      <c r="D278" s="1" t="s">
        <v>788</v>
      </c>
      <c r="E278" s="1" t="s">
        <v>7</v>
      </c>
      <c r="F278" s="4">
        <v>2022</v>
      </c>
      <c r="H278" s="1" t="s">
        <v>573</v>
      </c>
    </row>
    <row r="279" spans="1:8" x14ac:dyDescent="0.2">
      <c r="A279" s="18" t="s">
        <v>789</v>
      </c>
      <c r="B279" s="18" t="s">
        <v>789</v>
      </c>
      <c r="C279" s="1">
        <f t="shared" si="4"/>
        <v>12</v>
      </c>
      <c r="D279" s="1" t="s">
        <v>790</v>
      </c>
      <c r="E279" s="1" t="s">
        <v>791</v>
      </c>
      <c r="F279" s="4">
        <v>2022</v>
      </c>
      <c r="H279" s="1" t="s">
        <v>573</v>
      </c>
    </row>
    <row r="280" spans="1:8" x14ac:dyDescent="0.2">
      <c r="A280" s="18" t="s">
        <v>792</v>
      </c>
      <c r="B280" s="18" t="s">
        <v>792</v>
      </c>
      <c r="C280" s="1">
        <f t="shared" si="4"/>
        <v>12</v>
      </c>
      <c r="D280" s="1" t="s">
        <v>793</v>
      </c>
      <c r="E280" s="1" t="s">
        <v>7</v>
      </c>
      <c r="F280" s="4">
        <v>2022</v>
      </c>
      <c r="H280" s="1" t="s">
        <v>573</v>
      </c>
    </row>
    <row r="281" spans="1:8" x14ac:dyDescent="0.2">
      <c r="A281" s="18" t="s">
        <v>794</v>
      </c>
      <c r="B281" s="18" t="s">
        <v>794</v>
      </c>
      <c r="C281" s="1">
        <f t="shared" si="4"/>
        <v>12</v>
      </c>
      <c r="D281" s="1" t="s">
        <v>795</v>
      </c>
      <c r="E281" s="1" t="s">
        <v>7</v>
      </c>
      <c r="F281" s="4">
        <v>2022</v>
      </c>
      <c r="H281" s="1" t="s">
        <v>573</v>
      </c>
    </row>
    <row r="282" spans="1:8" x14ac:dyDescent="0.2">
      <c r="A282" s="18" t="s">
        <v>796</v>
      </c>
      <c r="B282" s="18" t="s">
        <v>796</v>
      </c>
      <c r="C282" s="1">
        <f t="shared" si="4"/>
        <v>12</v>
      </c>
      <c r="D282" s="1" t="s">
        <v>797</v>
      </c>
      <c r="E282" s="1" t="s">
        <v>7</v>
      </c>
      <c r="F282" s="4">
        <v>2022</v>
      </c>
      <c r="H282" s="1" t="s">
        <v>573</v>
      </c>
    </row>
    <row r="283" spans="1:8" x14ac:dyDescent="0.2">
      <c r="A283" s="18" t="s">
        <v>798</v>
      </c>
      <c r="B283" s="18" t="s">
        <v>798</v>
      </c>
      <c r="C283" s="1">
        <f t="shared" si="4"/>
        <v>12</v>
      </c>
      <c r="D283" s="1" t="s">
        <v>461</v>
      </c>
      <c r="E283" s="1" t="s">
        <v>717</v>
      </c>
      <c r="F283" s="4">
        <v>2022</v>
      </c>
      <c r="H283" s="1" t="s">
        <v>573</v>
      </c>
    </row>
    <row r="284" spans="1:8" x14ac:dyDescent="0.2">
      <c r="A284" s="18" t="s">
        <v>799</v>
      </c>
      <c r="B284" s="18" t="s">
        <v>799</v>
      </c>
      <c r="C284" s="1">
        <f t="shared" si="4"/>
        <v>12</v>
      </c>
      <c r="D284" s="1" t="s">
        <v>800</v>
      </c>
      <c r="E284" s="1" t="s">
        <v>717</v>
      </c>
      <c r="F284" s="4">
        <v>2022</v>
      </c>
      <c r="H284" s="1" t="s">
        <v>573</v>
      </c>
    </row>
    <row r="285" spans="1:8" x14ac:dyDescent="0.2">
      <c r="A285" s="18" t="s">
        <v>801</v>
      </c>
      <c r="B285" s="18" t="s">
        <v>801</v>
      </c>
      <c r="C285" s="1">
        <f t="shared" si="4"/>
        <v>12</v>
      </c>
      <c r="D285" s="1" t="s">
        <v>802</v>
      </c>
      <c r="E285" s="1" t="s">
        <v>771</v>
      </c>
      <c r="F285" s="4">
        <v>2022</v>
      </c>
      <c r="H285" s="1"/>
    </row>
    <row r="286" spans="1:8" x14ac:dyDescent="0.2">
      <c r="A286" s="18" t="s">
        <v>803</v>
      </c>
      <c r="B286" s="18" t="s">
        <v>803</v>
      </c>
      <c r="C286" s="1">
        <f t="shared" si="4"/>
        <v>12</v>
      </c>
      <c r="D286" s="1" t="s">
        <v>804</v>
      </c>
      <c r="E286" s="1" t="s">
        <v>717</v>
      </c>
      <c r="F286" s="4">
        <v>2022</v>
      </c>
      <c r="H286" s="1"/>
    </row>
    <row r="287" spans="1:8" x14ac:dyDescent="0.2">
      <c r="A287" s="18" t="s">
        <v>805</v>
      </c>
      <c r="B287" s="18" t="s">
        <v>805</v>
      </c>
      <c r="C287" s="1">
        <f t="shared" si="4"/>
        <v>12</v>
      </c>
      <c r="D287" s="1" t="s">
        <v>806</v>
      </c>
      <c r="E287" s="1" t="s">
        <v>717</v>
      </c>
      <c r="F287" s="4">
        <v>2022</v>
      </c>
      <c r="H287" s="1"/>
    </row>
    <row r="288" spans="1:8" x14ac:dyDescent="0.2">
      <c r="A288" s="18" t="s">
        <v>807</v>
      </c>
      <c r="B288" s="18" t="s">
        <v>807</v>
      </c>
      <c r="C288" s="1">
        <f t="shared" si="4"/>
        <v>12</v>
      </c>
      <c r="D288" s="1" t="s">
        <v>808</v>
      </c>
      <c r="E288" s="1" t="s">
        <v>7</v>
      </c>
      <c r="F288" s="4">
        <v>2022</v>
      </c>
      <c r="H288" s="1"/>
    </row>
    <row r="289" spans="1:8" x14ac:dyDescent="0.2">
      <c r="A289" s="18" t="s">
        <v>809</v>
      </c>
      <c r="B289" s="18" t="s">
        <v>809</v>
      </c>
      <c r="C289" s="1">
        <f t="shared" si="4"/>
        <v>12</v>
      </c>
      <c r="D289" s="1" t="s">
        <v>810</v>
      </c>
      <c r="E289" s="1" t="s">
        <v>717</v>
      </c>
      <c r="F289" s="4">
        <v>2022</v>
      </c>
      <c r="H289" s="1"/>
    </row>
    <row r="290" spans="1:8" x14ac:dyDescent="0.2">
      <c r="A290" s="18" t="s">
        <v>811</v>
      </c>
      <c r="B290" s="18" t="s">
        <v>811</v>
      </c>
      <c r="C290" s="1">
        <f t="shared" si="4"/>
        <v>12</v>
      </c>
      <c r="D290" s="1" t="s">
        <v>812</v>
      </c>
      <c r="E290" s="1" t="s">
        <v>813</v>
      </c>
      <c r="F290" s="4">
        <v>2022</v>
      </c>
      <c r="H290" s="1"/>
    </row>
    <row r="291" spans="1:8" x14ac:dyDescent="0.2">
      <c r="A291" s="18" t="s">
        <v>814</v>
      </c>
      <c r="B291" s="18" t="s">
        <v>814</v>
      </c>
      <c r="C291" s="1">
        <f t="shared" si="4"/>
        <v>12</v>
      </c>
      <c r="D291" s="1" t="s">
        <v>1032</v>
      </c>
      <c r="E291" s="1" t="s">
        <v>7</v>
      </c>
      <c r="F291" s="4">
        <v>2022</v>
      </c>
      <c r="H291" s="1"/>
    </row>
    <row r="292" spans="1:8" x14ac:dyDescent="0.2">
      <c r="A292" s="18" t="s">
        <v>815</v>
      </c>
      <c r="B292" s="18" t="s">
        <v>815</v>
      </c>
      <c r="C292" s="1">
        <f t="shared" si="4"/>
        <v>12</v>
      </c>
      <c r="D292" s="1" t="s">
        <v>816</v>
      </c>
      <c r="E292" s="1" t="s">
        <v>717</v>
      </c>
      <c r="F292" s="4">
        <v>2022</v>
      </c>
      <c r="H292" s="1"/>
    </row>
    <row r="293" spans="1:8" x14ac:dyDescent="0.2">
      <c r="A293" s="18" t="s">
        <v>817</v>
      </c>
      <c r="B293" s="18" t="s">
        <v>817</v>
      </c>
      <c r="C293" s="1">
        <f t="shared" si="4"/>
        <v>12</v>
      </c>
      <c r="D293" s="1" t="s">
        <v>818</v>
      </c>
      <c r="E293" s="1" t="s">
        <v>778</v>
      </c>
      <c r="F293" s="4">
        <v>2022</v>
      </c>
      <c r="H293" s="1"/>
    </row>
    <row r="294" spans="1:8" x14ac:dyDescent="0.2">
      <c r="A294" s="18" t="s">
        <v>819</v>
      </c>
      <c r="B294" s="18" t="s">
        <v>819</v>
      </c>
      <c r="C294" s="1">
        <f t="shared" si="4"/>
        <v>12</v>
      </c>
      <c r="D294" s="1" t="s">
        <v>820</v>
      </c>
      <c r="E294" s="1" t="s">
        <v>717</v>
      </c>
      <c r="F294" s="4">
        <v>2022</v>
      </c>
      <c r="H294" s="1"/>
    </row>
    <row r="295" spans="1:8" x14ac:dyDescent="0.2">
      <c r="A295" s="18" t="s">
        <v>821</v>
      </c>
      <c r="B295" s="18" t="s">
        <v>821</v>
      </c>
      <c r="C295" s="1">
        <f t="shared" si="4"/>
        <v>12</v>
      </c>
      <c r="D295" s="1" t="s">
        <v>822</v>
      </c>
      <c r="E295" s="1" t="s">
        <v>717</v>
      </c>
      <c r="F295" s="4">
        <v>2022</v>
      </c>
      <c r="H295" s="1"/>
    </row>
    <row r="296" spans="1:8" x14ac:dyDescent="0.2">
      <c r="A296" s="18" t="s">
        <v>823</v>
      </c>
      <c r="B296" s="18" t="s">
        <v>823</v>
      </c>
      <c r="C296" s="1">
        <f t="shared" si="4"/>
        <v>12</v>
      </c>
      <c r="D296" s="1" t="s">
        <v>824</v>
      </c>
      <c r="E296" s="1" t="s">
        <v>717</v>
      </c>
      <c r="F296" s="4">
        <v>2022</v>
      </c>
      <c r="H296" s="1"/>
    </row>
    <row r="297" spans="1:8" x14ac:dyDescent="0.2">
      <c r="A297" s="18" t="s">
        <v>825</v>
      </c>
      <c r="B297" s="18" t="s">
        <v>825</v>
      </c>
      <c r="C297" s="1">
        <f t="shared" si="4"/>
        <v>12</v>
      </c>
      <c r="D297" s="1" t="s">
        <v>826</v>
      </c>
      <c r="E297" s="1" t="s">
        <v>536</v>
      </c>
      <c r="F297" s="4">
        <v>2022</v>
      </c>
      <c r="H297" s="1"/>
    </row>
    <row r="298" spans="1:8" x14ac:dyDescent="0.2">
      <c r="A298" s="18" t="s">
        <v>827</v>
      </c>
      <c r="B298" s="18" t="s">
        <v>827</v>
      </c>
      <c r="C298" s="1">
        <f t="shared" si="4"/>
        <v>12</v>
      </c>
      <c r="D298" s="1" t="s">
        <v>828</v>
      </c>
      <c r="E298" s="1" t="s">
        <v>717</v>
      </c>
      <c r="F298" s="4">
        <v>2022</v>
      </c>
      <c r="H298" s="1"/>
    </row>
    <row r="299" spans="1:8" x14ac:dyDescent="0.2">
      <c r="A299" s="18" t="s">
        <v>829</v>
      </c>
      <c r="B299" s="18" t="s">
        <v>829</v>
      </c>
      <c r="C299" s="1">
        <f t="shared" si="4"/>
        <v>12</v>
      </c>
      <c r="D299" s="1" t="s">
        <v>830</v>
      </c>
      <c r="E299" s="1" t="s">
        <v>717</v>
      </c>
      <c r="F299" s="4">
        <v>2022</v>
      </c>
      <c r="H299" s="1"/>
    </row>
    <row r="300" spans="1:8" x14ac:dyDescent="0.2">
      <c r="A300" s="18" t="s">
        <v>831</v>
      </c>
      <c r="B300" s="18" t="s">
        <v>831</v>
      </c>
      <c r="C300" s="1">
        <f t="shared" si="4"/>
        <v>12</v>
      </c>
      <c r="D300" s="1" t="s">
        <v>832</v>
      </c>
      <c r="E300" s="1" t="s">
        <v>717</v>
      </c>
      <c r="F300" s="4">
        <v>2022</v>
      </c>
      <c r="H300" s="1"/>
    </row>
    <row r="301" spans="1:8" x14ac:dyDescent="0.2">
      <c r="A301" s="18" t="s">
        <v>833</v>
      </c>
      <c r="B301" s="18" t="s">
        <v>833</v>
      </c>
      <c r="C301" s="1">
        <f t="shared" si="4"/>
        <v>12</v>
      </c>
      <c r="D301" s="1" t="s">
        <v>834</v>
      </c>
      <c r="E301" s="1" t="s">
        <v>717</v>
      </c>
      <c r="F301" s="4">
        <v>2022</v>
      </c>
      <c r="H301" s="1"/>
    </row>
    <row r="302" spans="1:8" x14ac:dyDescent="0.2">
      <c r="A302" s="18" t="s">
        <v>835</v>
      </c>
      <c r="B302" s="18" t="s">
        <v>835</v>
      </c>
      <c r="C302" s="1">
        <f t="shared" si="4"/>
        <v>12</v>
      </c>
      <c r="D302" s="18" t="s">
        <v>836</v>
      </c>
      <c r="E302" s="1" t="s">
        <v>717</v>
      </c>
      <c r="F302" s="4">
        <v>2022</v>
      </c>
      <c r="H302" s="1"/>
    </row>
    <row r="303" spans="1:8" x14ac:dyDescent="0.2">
      <c r="A303" s="18" t="s">
        <v>837</v>
      </c>
      <c r="B303" s="18" t="s">
        <v>837</v>
      </c>
      <c r="C303" s="1">
        <f t="shared" si="4"/>
        <v>12</v>
      </c>
      <c r="D303" s="1" t="s">
        <v>838</v>
      </c>
      <c r="E303" s="1" t="s">
        <v>717</v>
      </c>
      <c r="F303" s="4">
        <v>2022</v>
      </c>
      <c r="H303" s="1"/>
    </row>
    <row r="304" spans="1:8" x14ac:dyDescent="0.2">
      <c r="A304" s="18" t="s">
        <v>839</v>
      </c>
      <c r="B304" s="18" t="s">
        <v>839</v>
      </c>
      <c r="C304" s="1">
        <f t="shared" si="4"/>
        <v>12</v>
      </c>
      <c r="D304" s="1" t="s">
        <v>840</v>
      </c>
      <c r="E304" s="1" t="s">
        <v>717</v>
      </c>
      <c r="F304" s="4">
        <v>2022</v>
      </c>
      <c r="H304" s="1"/>
    </row>
    <row r="305" spans="1:8" x14ac:dyDescent="0.2">
      <c r="A305" s="18" t="s">
        <v>841</v>
      </c>
      <c r="B305" s="18" t="s">
        <v>841</v>
      </c>
      <c r="C305" s="1">
        <f t="shared" si="4"/>
        <v>12</v>
      </c>
      <c r="D305" s="1" t="s">
        <v>842</v>
      </c>
      <c r="E305" s="1" t="s">
        <v>717</v>
      </c>
      <c r="F305" s="4">
        <v>2022</v>
      </c>
      <c r="H305" s="1"/>
    </row>
    <row r="306" spans="1:8" x14ac:dyDescent="0.2">
      <c r="A306" s="55" t="s">
        <v>843</v>
      </c>
      <c r="B306" s="55" t="s">
        <v>843</v>
      </c>
      <c r="C306" s="1">
        <f t="shared" si="4"/>
        <v>12</v>
      </c>
      <c r="D306" s="50" t="s">
        <v>844</v>
      </c>
      <c r="E306" s="50" t="s">
        <v>7</v>
      </c>
      <c r="F306" s="4">
        <v>2022</v>
      </c>
      <c r="H306" s="1"/>
    </row>
    <row r="307" spans="1:8" x14ac:dyDescent="0.2">
      <c r="A307" s="18" t="s">
        <v>845</v>
      </c>
      <c r="B307" s="18" t="s">
        <v>845</v>
      </c>
      <c r="C307" s="1">
        <f t="shared" si="4"/>
        <v>12</v>
      </c>
      <c r="D307" s="1" t="s">
        <v>846</v>
      </c>
      <c r="E307" s="1" t="s">
        <v>536</v>
      </c>
      <c r="F307" s="4">
        <v>2022</v>
      </c>
      <c r="H307" s="1" t="s">
        <v>585</v>
      </c>
    </row>
    <row r="308" spans="1:8" x14ac:dyDescent="0.2">
      <c r="A308" s="66" t="s">
        <v>847</v>
      </c>
      <c r="B308" s="66" t="s">
        <v>847</v>
      </c>
      <c r="C308" s="1">
        <f t="shared" si="4"/>
        <v>12</v>
      </c>
      <c r="D308" s="44" t="s">
        <v>848</v>
      </c>
      <c r="E308" s="44" t="s">
        <v>622</v>
      </c>
      <c r="F308" s="4">
        <v>2022</v>
      </c>
      <c r="H308" s="1"/>
    </row>
    <row r="309" spans="1:8" x14ac:dyDescent="0.2">
      <c r="A309" s="18" t="s">
        <v>849</v>
      </c>
      <c r="B309" s="18" t="s">
        <v>849</v>
      </c>
      <c r="C309" s="1">
        <f t="shared" si="4"/>
        <v>12</v>
      </c>
      <c r="D309" s="1" t="s">
        <v>850</v>
      </c>
      <c r="E309" s="1" t="s">
        <v>759</v>
      </c>
      <c r="F309" s="4">
        <v>2022</v>
      </c>
      <c r="H309" s="1"/>
    </row>
    <row r="310" spans="1:8" x14ac:dyDescent="0.2">
      <c r="A310" s="18" t="s">
        <v>851</v>
      </c>
      <c r="B310" s="18" t="s">
        <v>851</v>
      </c>
      <c r="C310" s="1">
        <f t="shared" si="4"/>
        <v>12</v>
      </c>
      <c r="D310" s="1" t="s">
        <v>852</v>
      </c>
      <c r="E310" s="1" t="s">
        <v>853</v>
      </c>
      <c r="F310" s="4">
        <v>2022</v>
      </c>
      <c r="H310" s="1"/>
    </row>
    <row r="311" spans="1:8" x14ac:dyDescent="0.2">
      <c r="A311" s="55" t="s">
        <v>854</v>
      </c>
      <c r="B311" s="55" t="s">
        <v>854</v>
      </c>
      <c r="C311" s="1">
        <f t="shared" si="4"/>
        <v>12</v>
      </c>
      <c r="D311" s="50" t="s">
        <v>855</v>
      </c>
      <c r="E311" s="50" t="s">
        <v>622</v>
      </c>
      <c r="F311" s="4">
        <v>2022</v>
      </c>
      <c r="H311" s="1"/>
    </row>
    <row r="312" spans="1:8" x14ac:dyDescent="0.2">
      <c r="A312" s="18" t="s">
        <v>856</v>
      </c>
      <c r="B312" s="18" t="s">
        <v>856</v>
      </c>
      <c r="C312" s="1">
        <f t="shared" si="4"/>
        <v>12</v>
      </c>
      <c r="D312" s="1" t="s">
        <v>857</v>
      </c>
      <c r="E312" s="1" t="s">
        <v>536</v>
      </c>
      <c r="F312" s="4">
        <v>2022</v>
      </c>
      <c r="H312" s="1" t="s">
        <v>585</v>
      </c>
    </row>
    <row r="313" spans="1:8" x14ac:dyDescent="0.2">
      <c r="A313" s="66" t="s">
        <v>858</v>
      </c>
      <c r="B313" s="66" t="s">
        <v>858</v>
      </c>
      <c r="C313" s="1">
        <f t="shared" si="4"/>
        <v>12</v>
      </c>
      <c r="D313" s="44" t="s">
        <v>859</v>
      </c>
      <c r="E313" s="44" t="s">
        <v>536</v>
      </c>
      <c r="F313" s="4">
        <v>2022</v>
      </c>
      <c r="H313" s="1"/>
    </row>
    <row r="314" spans="1:8" x14ac:dyDescent="0.2">
      <c r="A314" s="18" t="s">
        <v>860</v>
      </c>
      <c r="B314" s="18" t="s">
        <v>860</v>
      </c>
      <c r="C314" s="1">
        <f t="shared" si="4"/>
        <v>12</v>
      </c>
      <c r="D314" s="1" t="s">
        <v>861</v>
      </c>
      <c r="E314" s="1" t="s">
        <v>536</v>
      </c>
      <c r="F314" s="4">
        <v>2022</v>
      </c>
      <c r="H314" s="1"/>
    </row>
    <row r="315" spans="1:8" x14ac:dyDescent="0.2">
      <c r="A315" s="18" t="s">
        <v>862</v>
      </c>
      <c r="B315" s="18" t="s">
        <v>862</v>
      </c>
      <c r="C315" s="1">
        <f t="shared" si="4"/>
        <v>12</v>
      </c>
      <c r="D315" s="1" t="s">
        <v>863</v>
      </c>
      <c r="E315" s="1" t="s">
        <v>536</v>
      </c>
      <c r="F315" s="4">
        <v>2022</v>
      </c>
      <c r="H315" s="1"/>
    </row>
    <row r="316" spans="1:8" x14ac:dyDescent="0.2">
      <c r="A316" s="18" t="s">
        <v>864</v>
      </c>
      <c r="B316" s="18" t="s">
        <v>864</v>
      </c>
      <c r="C316" s="1">
        <f t="shared" si="4"/>
        <v>12</v>
      </c>
      <c r="D316" s="1" t="s">
        <v>865</v>
      </c>
      <c r="E316" s="1" t="s">
        <v>536</v>
      </c>
      <c r="F316" s="4">
        <v>2022</v>
      </c>
      <c r="H316" s="1"/>
    </row>
    <row r="317" spans="1:8" x14ac:dyDescent="0.2">
      <c r="A317" s="18" t="s">
        <v>866</v>
      </c>
      <c r="B317" s="18" t="s">
        <v>866</v>
      </c>
      <c r="C317" s="1">
        <f t="shared" si="4"/>
        <v>12</v>
      </c>
      <c r="D317" s="1" t="s">
        <v>867</v>
      </c>
      <c r="E317" s="1" t="s">
        <v>536</v>
      </c>
      <c r="F317" s="4">
        <v>2022</v>
      </c>
      <c r="H317" s="1"/>
    </row>
    <row r="318" spans="1:8" x14ac:dyDescent="0.2">
      <c r="A318" s="18" t="s">
        <v>868</v>
      </c>
      <c r="B318" s="18" t="s">
        <v>868</v>
      </c>
      <c r="C318" s="1">
        <f t="shared" si="4"/>
        <v>12</v>
      </c>
      <c r="D318" s="1" t="s">
        <v>869</v>
      </c>
      <c r="E318" s="1" t="s">
        <v>536</v>
      </c>
      <c r="F318" s="4">
        <v>2022</v>
      </c>
      <c r="H318" s="1"/>
    </row>
    <row r="319" spans="1:8" x14ac:dyDescent="0.2">
      <c r="A319" s="18" t="s">
        <v>870</v>
      </c>
      <c r="B319" s="18" t="s">
        <v>870</v>
      </c>
      <c r="C319" s="1">
        <f t="shared" si="4"/>
        <v>12</v>
      </c>
      <c r="D319" s="1" t="s">
        <v>871</v>
      </c>
      <c r="E319" s="1" t="s">
        <v>536</v>
      </c>
      <c r="F319" s="4">
        <v>2022</v>
      </c>
      <c r="H319" s="1"/>
    </row>
    <row r="320" spans="1:8" x14ac:dyDescent="0.2">
      <c r="A320" s="18" t="s">
        <v>872</v>
      </c>
      <c r="B320" s="18" t="s">
        <v>872</v>
      </c>
      <c r="C320" s="1">
        <f t="shared" si="4"/>
        <v>12</v>
      </c>
      <c r="D320" s="1" t="s">
        <v>873</v>
      </c>
      <c r="E320" s="1" t="s">
        <v>759</v>
      </c>
      <c r="F320" s="4">
        <v>2022</v>
      </c>
      <c r="H320" s="1"/>
    </row>
    <row r="321" spans="1:8" x14ac:dyDescent="0.2">
      <c r="A321" s="18" t="s">
        <v>874</v>
      </c>
      <c r="B321" s="18" t="s">
        <v>874</v>
      </c>
      <c r="C321" s="1">
        <f t="shared" si="4"/>
        <v>12</v>
      </c>
      <c r="D321" s="1" t="s">
        <v>875</v>
      </c>
      <c r="E321" s="1" t="s">
        <v>759</v>
      </c>
      <c r="F321" s="4">
        <v>2022</v>
      </c>
      <c r="H321" s="1"/>
    </row>
    <row r="322" spans="1:8" x14ac:dyDescent="0.2">
      <c r="A322" s="18" t="s">
        <v>876</v>
      </c>
      <c r="B322" s="18" t="s">
        <v>876</v>
      </c>
      <c r="C322" s="1">
        <f t="shared" si="4"/>
        <v>12</v>
      </c>
      <c r="D322" s="1" t="s">
        <v>877</v>
      </c>
      <c r="E322" s="1" t="s">
        <v>759</v>
      </c>
      <c r="F322" s="4">
        <v>2022</v>
      </c>
      <c r="H322" s="1"/>
    </row>
    <row r="323" spans="1:8" x14ac:dyDescent="0.2">
      <c r="A323" s="18" t="s">
        <v>878</v>
      </c>
      <c r="B323" s="18" t="s">
        <v>878</v>
      </c>
      <c r="C323" s="1">
        <f t="shared" ref="C323:C386" si="5">LEN(B323)</f>
        <v>12</v>
      </c>
      <c r="D323" s="1" t="s">
        <v>879</v>
      </c>
      <c r="E323" s="1" t="s">
        <v>536</v>
      </c>
      <c r="F323" s="4">
        <v>2022</v>
      </c>
      <c r="H323" s="1"/>
    </row>
    <row r="324" spans="1:8" x14ac:dyDescent="0.2">
      <c r="A324" s="18" t="s">
        <v>880</v>
      </c>
      <c r="B324" s="18" t="s">
        <v>880</v>
      </c>
      <c r="C324" s="1">
        <f t="shared" si="5"/>
        <v>12</v>
      </c>
      <c r="D324" s="1" t="s">
        <v>881</v>
      </c>
      <c r="E324" s="1" t="s">
        <v>536</v>
      </c>
      <c r="F324" s="4">
        <v>2022</v>
      </c>
      <c r="H324" s="1"/>
    </row>
    <row r="325" spans="1:8" x14ac:dyDescent="0.2">
      <c r="A325" s="18" t="s">
        <v>882</v>
      </c>
      <c r="B325" s="18" t="s">
        <v>882</v>
      </c>
      <c r="C325" s="1">
        <f t="shared" si="5"/>
        <v>12</v>
      </c>
      <c r="D325" s="1" t="s">
        <v>883</v>
      </c>
      <c r="E325" s="1" t="s">
        <v>884</v>
      </c>
      <c r="F325" s="4">
        <v>2022</v>
      </c>
      <c r="H325" s="1"/>
    </row>
    <row r="326" spans="1:8" x14ac:dyDescent="0.2">
      <c r="A326" s="18" t="s">
        <v>885</v>
      </c>
      <c r="B326" s="18" t="s">
        <v>885</v>
      </c>
      <c r="C326" s="1">
        <f t="shared" si="5"/>
        <v>12</v>
      </c>
      <c r="D326" s="1" t="s">
        <v>886</v>
      </c>
      <c r="E326" s="1" t="s">
        <v>622</v>
      </c>
      <c r="F326" s="4">
        <v>2022</v>
      </c>
      <c r="H326" s="1"/>
    </row>
    <row r="327" spans="1:8" x14ac:dyDescent="0.2">
      <c r="A327" s="18" t="s">
        <v>887</v>
      </c>
      <c r="B327" s="18" t="s">
        <v>887</v>
      </c>
      <c r="C327" s="1">
        <f t="shared" si="5"/>
        <v>12</v>
      </c>
      <c r="D327" s="1" t="s">
        <v>888</v>
      </c>
      <c r="E327" s="1" t="s">
        <v>884</v>
      </c>
      <c r="F327" s="4">
        <v>2022</v>
      </c>
      <c r="H327" s="1"/>
    </row>
    <row r="328" spans="1:8" x14ac:dyDescent="0.2">
      <c r="A328" s="55" t="s">
        <v>889</v>
      </c>
      <c r="B328" s="55" t="s">
        <v>889</v>
      </c>
      <c r="C328" s="1">
        <f t="shared" si="5"/>
        <v>12</v>
      </c>
      <c r="D328" s="50" t="s">
        <v>890</v>
      </c>
      <c r="E328" s="50" t="s">
        <v>891</v>
      </c>
      <c r="F328" s="4">
        <v>2022</v>
      </c>
      <c r="H328" s="1"/>
    </row>
    <row r="329" spans="1:8" x14ac:dyDescent="0.2">
      <c r="A329" s="18" t="s">
        <v>892</v>
      </c>
      <c r="B329" s="18" t="s">
        <v>892</v>
      </c>
      <c r="C329" s="1">
        <f t="shared" si="5"/>
        <v>12</v>
      </c>
      <c r="D329" s="1" t="s">
        <v>893</v>
      </c>
      <c r="E329" s="1" t="s">
        <v>536</v>
      </c>
      <c r="F329" s="4">
        <v>2022</v>
      </c>
      <c r="H329" s="1" t="s">
        <v>573</v>
      </c>
    </row>
    <row r="330" spans="1:8" x14ac:dyDescent="0.2">
      <c r="A330" s="18" t="s">
        <v>894</v>
      </c>
      <c r="B330" s="18" t="s">
        <v>894</v>
      </c>
      <c r="C330" s="1">
        <f t="shared" si="5"/>
        <v>12</v>
      </c>
      <c r="D330" s="1" t="s">
        <v>895</v>
      </c>
      <c r="E330" s="1" t="s">
        <v>896</v>
      </c>
      <c r="F330" s="4">
        <v>2022</v>
      </c>
      <c r="H330" s="1" t="s">
        <v>573</v>
      </c>
    </row>
    <row r="331" spans="1:8" x14ac:dyDescent="0.2">
      <c r="A331" s="1" t="s">
        <v>1804</v>
      </c>
      <c r="B331" s="18" t="s">
        <v>1807</v>
      </c>
      <c r="C331" s="1">
        <f t="shared" si="5"/>
        <v>16</v>
      </c>
      <c r="D331" s="44" t="s">
        <v>897</v>
      </c>
      <c r="E331" s="44" t="s">
        <v>536</v>
      </c>
      <c r="F331" s="4">
        <v>2022</v>
      </c>
      <c r="H331" s="1"/>
    </row>
    <row r="332" spans="1:8" x14ac:dyDescent="0.2">
      <c r="A332" s="18" t="s">
        <v>898</v>
      </c>
      <c r="B332" s="18" t="s">
        <v>898</v>
      </c>
      <c r="C332" s="1">
        <f t="shared" si="5"/>
        <v>12</v>
      </c>
      <c r="D332" s="1" t="s">
        <v>899</v>
      </c>
      <c r="E332" s="1" t="s">
        <v>900</v>
      </c>
      <c r="F332" s="4">
        <v>2022</v>
      </c>
      <c r="H332" s="1"/>
    </row>
    <row r="333" spans="1:8" x14ac:dyDescent="0.2">
      <c r="A333" s="1" t="s">
        <v>1804</v>
      </c>
      <c r="B333" s="18" t="s">
        <v>1807</v>
      </c>
      <c r="C333" s="1">
        <f t="shared" si="5"/>
        <v>16</v>
      </c>
      <c r="D333" s="50" t="s">
        <v>901</v>
      </c>
      <c r="E333" s="50" t="s">
        <v>536</v>
      </c>
      <c r="F333" s="4">
        <v>2022</v>
      </c>
      <c r="H333" s="1"/>
    </row>
    <row r="334" spans="1:8" x14ac:dyDescent="0.2">
      <c r="A334" s="18" t="s">
        <v>902</v>
      </c>
      <c r="B334" s="18" t="s">
        <v>902</v>
      </c>
      <c r="C334" s="1">
        <f t="shared" si="5"/>
        <v>12</v>
      </c>
      <c r="D334" s="1" t="s">
        <v>903</v>
      </c>
      <c r="E334" s="1" t="s">
        <v>717</v>
      </c>
      <c r="F334" s="4">
        <v>2022</v>
      </c>
      <c r="H334" s="1" t="s">
        <v>906</v>
      </c>
    </row>
    <row r="335" spans="1:8" x14ac:dyDescent="0.2">
      <c r="A335" s="18" t="s">
        <v>904</v>
      </c>
      <c r="B335" s="18" t="s">
        <v>904</v>
      </c>
      <c r="C335" s="1">
        <f t="shared" si="5"/>
        <v>12</v>
      </c>
      <c r="D335" s="1" t="s">
        <v>905</v>
      </c>
      <c r="E335" s="1" t="s">
        <v>759</v>
      </c>
      <c r="F335" s="4">
        <v>2022</v>
      </c>
      <c r="H335" s="1" t="s">
        <v>573</v>
      </c>
    </row>
    <row r="336" spans="1:8" x14ac:dyDescent="0.2">
      <c r="A336" s="46" t="s">
        <v>907</v>
      </c>
      <c r="B336" s="46" t="s">
        <v>907</v>
      </c>
      <c r="C336" s="1">
        <f t="shared" si="5"/>
        <v>12</v>
      </c>
      <c r="D336" s="44" t="s">
        <v>908</v>
      </c>
      <c r="E336" s="44" t="s">
        <v>751</v>
      </c>
      <c r="F336" s="4">
        <v>2022</v>
      </c>
      <c r="H336" s="1"/>
    </row>
    <row r="337" spans="1:8" x14ac:dyDescent="0.2">
      <c r="A337" s="60" t="s">
        <v>335</v>
      </c>
      <c r="B337" s="60" t="s">
        <v>335</v>
      </c>
      <c r="C337" s="1">
        <f t="shared" si="5"/>
        <v>12</v>
      </c>
      <c r="D337" s="61" t="s">
        <v>187</v>
      </c>
      <c r="E337" s="61" t="s">
        <v>59</v>
      </c>
      <c r="F337" s="4">
        <v>2022</v>
      </c>
      <c r="H337" s="39"/>
    </row>
    <row r="338" spans="1:8" x14ac:dyDescent="0.2">
      <c r="A338" s="38" t="s">
        <v>333</v>
      </c>
      <c r="B338" s="38" t="s">
        <v>333</v>
      </c>
      <c r="C338" s="1">
        <f t="shared" si="5"/>
        <v>12</v>
      </c>
      <c r="D338" s="39" t="s">
        <v>1071</v>
      </c>
      <c r="E338" s="39" t="s">
        <v>729</v>
      </c>
      <c r="F338" s="4">
        <v>2022</v>
      </c>
      <c r="H338" s="39" t="s">
        <v>573</v>
      </c>
    </row>
    <row r="339" spans="1:8" x14ac:dyDescent="0.2">
      <c r="A339" s="27" t="s">
        <v>1072</v>
      </c>
      <c r="B339" s="27" t="s">
        <v>1072</v>
      </c>
      <c r="C339" s="1">
        <f t="shared" si="5"/>
        <v>12</v>
      </c>
      <c r="D339" s="1" t="s">
        <v>1073</v>
      </c>
      <c r="E339" s="1" t="s">
        <v>1074</v>
      </c>
      <c r="F339" s="4">
        <v>2022</v>
      </c>
      <c r="H339" s="1" t="s">
        <v>906</v>
      </c>
    </row>
    <row r="340" spans="1:8" x14ac:dyDescent="0.2">
      <c r="A340" s="46" t="s">
        <v>909</v>
      </c>
      <c r="B340" s="46" t="s">
        <v>909</v>
      </c>
      <c r="C340" s="1">
        <f t="shared" si="5"/>
        <v>12</v>
      </c>
      <c r="D340" s="44" t="s">
        <v>922</v>
      </c>
      <c r="E340" s="44" t="s">
        <v>622</v>
      </c>
      <c r="F340" s="4">
        <v>2022</v>
      </c>
      <c r="H340" s="1"/>
    </row>
    <row r="341" spans="1:8" x14ac:dyDescent="0.2">
      <c r="A341" s="49" t="s">
        <v>910</v>
      </c>
      <c r="B341" s="49" t="s">
        <v>910</v>
      </c>
      <c r="C341" s="1">
        <f t="shared" si="5"/>
        <v>12</v>
      </c>
      <c r="D341" s="50" t="s">
        <v>911</v>
      </c>
      <c r="E341" s="50" t="s">
        <v>751</v>
      </c>
      <c r="F341" s="4">
        <v>2022</v>
      </c>
      <c r="H341" s="1"/>
    </row>
    <row r="342" spans="1:8" x14ac:dyDescent="0.2">
      <c r="A342" s="27" t="s">
        <v>1075</v>
      </c>
      <c r="B342" s="27" t="s">
        <v>1075</v>
      </c>
      <c r="C342" s="1">
        <f t="shared" si="5"/>
        <v>12</v>
      </c>
      <c r="D342" s="1" t="s">
        <v>1076</v>
      </c>
      <c r="E342" s="1" t="s">
        <v>751</v>
      </c>
      <c r="F342" s="4">
        <v>2022</v>
      </c>
      <c r="H342" s="1" t="s">
        <v>906</v>
      </c>
    </row>
    <row r="343" spans="1:8" x14ac:dyDescent="0.2">
      <c r="A343" s="46" t="s">
        <v>912</v>
      </c>
      <c r="B343" s="46" t="s">
        <v>912</v>
      </c>
      <c r="C343" s="1">
        <f t="shared" si="5"/>
        <v>12</v>
      </c>
      <c r="D343" s="44" t="s">
        <v>913</v>
      </c>
      <c r="E343" s="44" t="s">
        <v>751</v>
      </c>
      <c r="F343" s="4">
        <v>2022</v>
      </c>
      <c r="H343" s="1"/>
    </row>
    <row r="344" spans="1:8" x14ac:dyDescent="0.2">
      <c r="A344" s="27" t="s">
        <v>914</v>
      </c>
      <c r="B344" s="27" t="s">
        <v>914</v>
      </c>
      <c r="C344" s="1">
        <f t="shared" si="5"/>
        <v>12</v>
      </c>
      <c r="D344" s="1" t="s">
        <v>915</v>
      </c>
      <c r="E344" s="1" t="s">
        <v>751</v>
      </c>
      <c r="F344" s="4">
        <v>2022</v>
      </c>
      <c r="H344" s="1"/>
    </row>
    <row r="345" spans="1:8" x14ac:dyDescent="0.2">
      <c r="A345" s="49" t="s">
        <v>916</v>
      </c>
      <c r="B345" s="49" t="s">
        <v>916</v>
      </c>
      <c r="C345" s="1">
        <f t="shared" si="5"/>
        <v>12</v>
      </c>
      <c r="D345" s="50" t="s">
        <v>917</v>
      </c>
      <c r="E345" s="50" t="s">
        <v>751</v>
      </c>
      <c r="F345" s="4">
        <v>2022</v>
      </c>
      <c r="H345" s="1"/>
    </row>
    <row r="346" spans="1:8" x14ac:dyDescent="0.2">
      <c r="A346" s="27" t="s">
        <v>1077</v>
      </c>
      <c r="B346" s="27" t="s">
        <v>1077</v>
      </c>
      <c r="C346" s="1">
        <f t="shared" si="5"/>
        <v>12</v>
      </c>
      <c r="D346" s="1" t="s">
        <v>1078</v>
      </c>
      <c r="E346" s="1" t="s">
        <v>1079</v>
      </c>
      <c r="F346" s="4">
        <v>2022</v>
      </c>
      <c r="H346" s="1" t="s">
        <v>906</v>
      </c>
    </row>
    <row r="347" spans="1:8" x14ac:dyDescent="0.2">
      <c r="A347" s="46" t="s">
        <v>918</v>
      </c>
      <c r="B347" s="46" t="s">
        <v>918</v>
      </c>
      <c r="C347" s="1">
        <f t="shared" si="5"/>
        <v>12</v>
      </c>
      <c r="D347" s="44" t="s">
        <v>919</v>
      </c>
      <c r="E347" s="44" t="s">
        <v>920</v>
      </c>
      <c r="F347" s="4">
        <v>2022</v>
      </c>
      <c r="H347" s="1"/>
    </row>
    <row r="348" spans="1:8" x14ac:dyDescent="0.2">
      <c r="A348" s="27" t="s">
        <v>921</v>
      </c>
      <c r="B348" s="27" t="s">
        <v>921</v>
      </c>
      <c r="C348" s="1">
        <f t="shared" si="5"/>
        <v>12</v>
      </c>
      <c r="D348" s="1" t="s">
        <v>922</v>
      </c>
      <c r="E348" s="1" t="s">
        <v>536</v>
      </c>
      <c r="F348" s="4">
        <v>2022</v>
      </c>
      <c r="H348" s="1"/>
    </row>
    <row r="349" spans="1:8" x14ac:dyDescent="0.2">
      <c r="A349" s="27" t="s">
        <v>923</v>
      </c>
      <c r="B349" s="27" t="s">
        <v>923</v>
      </c>
      <c r="C349" s="1">
        <f t="shared" si="5"/>
        <v>12</v>
      </c>
      <c r="D349" s="1" t="s">
        <v>924</v>
      </c>
      <c r="E349" s="1" t="s">
        <v>536</v>
      </c>
      <c r="F349" s="4">
        <v>2022</v>
      </c>
      <c r="H349" s="1"/>
    </row>
    <row r="350" spans="1:8" ht="16" x14ac:dyDescent="0.2">
      <c r="A350" s="27" t="s">
        <v>925</v>
      </c>
      <c r="B350" s="27" t="s">
        <v>925</v>
      </c>
      <c r="C350" s="1">
        <f t="shared" si="5"/>
        <v>12</v>
      </c>
      <c r="D350" s="1" t="s">
        <v>844</v>
      </c>
      <c r="E350" s="5" t="s">
        <v>1804</v>
      </c>
      <c r="F350" s="4">
        <v>2022</v>
      </c>
      <c r="H350" s="1"/>
    </row>
    <row r="351" spans="1:8" x14ac:dyDescent="0.2">
      <c r="A351" s="27" t="s">
        <v>926</v>
      </c>
      <c r="B351" s="27" t="s">
        <v>926</v>
      </c>
      <c r="C351" s="1">
        <f t="shared" si="5"/>
        <v>12</v>
      </c>
      <c r="D351" s="1" t="s">
        <v>626</v>
      </c>
      <c r="E351" s="1" t="s">
        <v>536</v>
      </c>
      <c r="F351" s="4">
        <v>2022</v>
      </c>
      <c r="H351" s="1"/>
    </row>
    <row r="352" spans="1:8" x14ac:dyDescent="0.2">
      <c r="A352" s="27" t="s">
        <v>927</v>
      </c>
      <c r="B352" s="27" t="s">
        <v>927</v>
      </c>
      <c r="C352" s="1">
        <f t="shared" si="5"/>
        <v>12</v>
      </c>
      <c r="D352" s="1" t="s">
        <v>928</v>
      </c>
      <c r="E352" s="1" t="s">
        <v>622</v>
      </c>
      <c r="F352" s="4">
        <v>2022</v>
      </c>
      <c r="H352" s="1"/>
    </row>
    <row r="353" spans="1:8" x14ac:dyDescent="0.2">
      <c r="A353" s="49" t="s">
        <v>929</v>
      </c>
      <c r="B353" s="49" t="s">
        <v>929</v>
      </c>
      <c r="C353" s="1">
        <f t="shared" si="5"/>
        <v>12</v>
      </c>
      <c r="D353" s="50" t="s">
        <v>930</v>
      </c>
      <c r="E353" s="50" t="s">
        <v>732</v>
      </c>
      <c r="F353" s="4">
        <v>2022</v>
      </c>
      <c r="H353" s="1"/>
    </row>
    <row r="354" spans="1:8" x14ac:dyDescent="0.2">
      <c r="A354" s="27" t="s">
        <v>1080</v>
      </c>
      <c r="B354" s="27" t="s">
        <v>1080</v>
      </c>
      <c r="C354" s="1">
        <f t="shared" si="5"/>
        <v>12</v>
      </c>
      <c r="D354" s="1" t="s">
        <v>1081</v>
      </c>
      <c r="E354" s="43" t="s">
        <v>67</v>
      </c>
      <c r="F354" s="4">
        <v>2022</v>
      </c>
      <c r="H354" s="1" t="s">
        <v>573</v>
      </c>
    </row>
    <row r="355" spans="1:8" x14ac:dyDescent="0.2">
      <c r="A355" s="27" t="s">
        <v>1082</v>
      </c>
      <c r="B355" s="27" t="s">
        <v>1082</v>
      </c>
      <c r="C355" s="1">
        <f t="shared" si="5"/>
        <v>12</v>
      </c>
      <c r="D355" s="1" t="s">
        <v>1083</v>
      </c>
      <c r="E355" s="1" t="s">
        <v>732</v>
      </c>
      <c r="F355" s="4">
        <v>2022</v>
      </c>
      <c r="H355" s="1" t="s">
        <v>573</v>
      </c>
    </row>
    <row r="356" spans="1:8" x14ac:dyDescent="0.2">
      <c r="A356" s="46" t="s">
        <v>931</v>
      </c>
      <c r="B356" s="46" t="s">
        <v>931</v>
      </c>
      <c r="C356" s="1">
        <f t="shared" si="5"/>
        <v>12</v>
      </c>
      <c r="D356" s="44" t="s">
        <v>932</v>
      </c>
      <c r="E356" s="44" t="s">
        <v>536</v>
      </c>
      <c r="F356" s="4">
        <v>2022</v>
      </c>
      <c r="H356" s="1"/>
    </row>
    <row r="357" spans="1:8" x14ac:dyDescent="0.2">
      <c r="A357" s="27" t="s">
        <v>933</v>
      </c>
      <c r="B357" s="27" t="s">
        <v>933</v>
      </c>
      <c r="C357" s="1">
        <f t="shared" si="5"/>
        <v>12</v>
      </c>
      <c r="D357" s="1" t="s">
        <v>934</v>
      </c>
      <c r="E357" s="1" t="s">
        <v>920</v>
      </c>
      <c r="F357" s="4">
        <v>2022</v>
      </c>
      <c r="H357" s="1"/>
    </row>
    <row r="358" spans="1:8" ht="16" x14ac:dyDescent="0.2">
      <c r="A358" s="27" t="s">
        <v>935</v>
      </c>
      <c r="B358" s="27" t="s">
        <v>935</v>
      </c>
      <c r="C358" s="1">
        <f t="shared" si="5"/>
        <v>12</v>
      </c>
      <c r="D358" s="1" t="s">
        <v>936</v>
      </c>
      <c r="E358" s="5" t="s">
        <v>1804</v>
      </c>
      <c r="F358" s="4">
        <v>2022</v>
      </c>
      <c r="H358" s="1"/>
    </row>
    <row r="359" spans="1:8" ht="16" x14ac:dyDescent="0.2">
      <c r="A359" s="49" t="s">
        <v>937</v>
      </c>
      <c r="B359" s="49" t="s">
        <v>937</v>
      </c>
      <c r="C359" s="1">
        <f t="shared" si="5"/>
        <v>12</v>
      </c>
      <c r="D359" s="50" t="s">
        <v>938</v>
      </c>
      <c r="E359" s="5" t="s">
        <v>1804</v>
      </c>
      <c r="F359" s="4">
        <v>2022</v>
      </c>
      <c r="H359" s="1"/>
    </row>
    <row r="360" spans="1:8" x14ac:dyDescent="0.2">
      <c r="A360" s="27" t="s">
        <v>1084</v>
      </c>
      <c r="B360" s="27" t="s">
        <v>1084</v>
      </c>
      <c r="C360" s="1">
        <f t="shared" si="5"/>
        <v>12</v>
      </c>
      <c r="D360" s="1" t="s">
        <v>1085</v>
      </c>
      <c r="E360" s="1" t="s">
        <v>751</v>
      </c>
      <c r="F360" s="4">
        <v>2022</v>
      </c>
      <c r="H360" s="1" t="s">
        <v>906</v>
      </c>
    </row>
    <row r="361" spans="1:8" x14ac:dyDescent="0.2">
      <c r="A361" s="46" t="s">
        <v>939</v>
      </c>
      <c r="B361" s="46" t="s">
        <v>939</v>
      </c>
      <c r="C361" s="1">
        <f t="shared" si="5"/>
        <v>12</v>
      </c>
      <c r="D361" s="44" t="s">
        <v>940</v>
      </c>
      <c r="E361" s="44" t="s">
        <v>751</v>
      </c>
      <c r="F361" s="4">
        <v>2022</v>
      </c>
      <c r="H361" s="1"/>
    </row>
    <row r="362" spans="1:8" x14ac:dyDescent="0.2">
      <c r="A362" s="27" t="s">
        <v>941</v>
      </c>
      <c r="B362" s="27" t="s">
        <v>941</v>
      </c>
      <c r="C362" s="1">
        <f t="shared" si="5"/>
        <v>12</v>
      </c>
      <c r="D362" s="1" t="s">
        <v>942</v>
      </c>
      <c r="E362" s="1" t="s">
        <v>622</v>
      </c>
      <c r="F362" s="4">
        <v>2022</v>
      </c>
      <c r="H362" s="1" t="s">
        <v>573</v>
      </c>
    </row>
    <row r="363" spans="1:8" x14ac:dyDescent="0.2">
      <c r="A363" s="27" t="s">
        <v>943</v>
      </c>
      <c r="B363" s="27" t="s">
        <v>943</v>
      </c>
      <c r="C363" s="1">
        <f t="shared" si="5"/>
        <v>12</v>
      </c>
      <c r="D363" s="1" t="s">
        <v>944</v>
      </c>
      <c r="E363" s="1" t="s">
        <v>751</v>
      </c>
      <c r="F363" s="4">
        <v>2022</v>
      </c>
      <c r="H363" s="1" t="s">
        <v>573</v>
      </c>
    </row>
    <row r="364" spans="1:8" x14ac:dyDescent="0.2">
      <c r="A364" s="27" t="s">
        <v>945</v>
      </c>
      <c r="B364" s="27" t="s">
        <v>945</v>
      </c>
      <c r="C364" s="1">
        <f t="shared" si="5"/>
        <v>12</v>
      </c>
      <c r="D364" s="1" t="s">
        <v>750</v>
      </c>
      <c r="E364" s="1" t="s">
        <v>751</v>
      </c>
      <c r="F364" s="4">
        <v>2022</v>
      </c>
      <c r="H364" s="1" t="s">
        <v>573</v>
      </c>
    </row>
    <row r="365" spans="1:8" x14ac:dyDescent="0.2">
      <c r="A365" s="27" t="s">
        <v>946</v>
      </c>
      <c r="B365" s="27" t="s">
        <v>946</v>
      </c>
      <c r="C365" s="1">
        <f t="shared" si="5"/>
        <v>12</v>
      </c>
      <c r="D365" s="1" t="s">
        <v>947</v>
      </c>
      <c r="E365" s="1" t="s">
        <v>751</v>
      </c>
      <c r="F365" s="4">
        <v>2022</v>
      </c>
      <c r="H365" s="1" t="s">
        <v>573</v>
      </c>
    </row>
    <row r="366" spans="1:8" x14ac:dyDescent="0.2">
      <c r="A366" s="1" t="s">
        <v>1804</v>
      </c>
      <c r="B366" s="18" t="s">
        <v>1807</v>
      </c>
      <c r="C366" s="1">
        <f t="shared" si="5"/>
        <v>16</v>
      </c>
      <c r="D366" s="50" t="s">
        <v>948</v>
      </c>
      <c r="E366" s="50" t="s">
        <v>751</v>
      </c>
      <c r="F366" s="4">
        <v>2022</v>
      </c>
      <c r="H366" s="1" t="s">
        <v>573</v>
      </c>
    </row>
    <row r="367" spans="1:8" x14ac:dyDescent="0.2">
      <c r="A367" s="27" t="s">
        <v>1086</v>
      </c>
      <c r="B367" s="27" t="s">
        <v>1086</v>
      </c>
      <c r="C367" s="1">
        <f t="shared" si="5"/>
        <v>12</v>
      </c>
      <c r="D367" s="1" t="s">
        <v>1087</v>
      </c>
      <c r="E367" s="1" t="s">
        <v>751</v>
      </c>
      <c r="F367" s="4">
        <v>2022</v>
      </c>
      <c r="H367" s="1" t="s">
        <v>906</v>
      </c>
    </row>
    <row r="368" spans="1:8" x14ac:dyDescent="0.2">
      <c r="A368" s="46" t="s">
        <v>949</v>
      </c>
      <c r="B368" s="46" t="s">
        <v>949</v>
      </c>
      <c r="C368" s="1">
        <f t="shared" si="5"/>
        <v>12</v>
      </c>
      <c r="D368" s="44" t="s">
        <v>950</v>
      </c>
      <c r="E368" s="44" t="s">
        <v>751</v>
      </c>
      <c r="F368" s="4">
        <v>2022</v>
      </c>
      <c r="H368" s="1"/>
    </row>
    <row r="369" spans="1:8" x14ac:dyDescent="0.2">
      <c r="A369" s="27" t="s">
        <v>951</v>
      </c>
      <c r="B369" s="27" t="s">
        <v>951</v>
      </c>
      <c r="C369" s="1">
        <f t="shared" si="5"/>
        <v>12</v>
      </c>
      <c r="D369" s="1" t="s">
        <v>952</v>
      </c>
      <c r="E369" s="1" t="s">
        <v>751</v>
      </c>
      <c r="F369" s="4">
        <v>2022</v>
      </c>
      <c r="H369" s="1" t="s">
        <v>573</v>
      </c>
    </row>
    <row r="370" spans="1:8" x14ac:dyDescent="0.2">
      <c r="A370" s="27" t="s">
        <v>953</v>
      </c>
      <c r="B370" s="27" t="s">
        <v>953</v>
      </c>
      <c r="C370" s="1">
        <f t="shared" si="5"/>
        <v>12</v>
      </c>
      <c r="D370" s="1" t="s">
        <v>954</v>
      </c>
      <c r="E370" s="1" t="s">
        <v>751</v>
      </c>
      <c r="F370" s="4">
        <v>2022</v>
      </c>
      <c r="H370" s="1" t="s">
        <v>573</v>
      </c>
    </row>
    <row r="371" spans="1:8" x14ac:dyDescent="0.2">
      <c r="A371" s="49" t="s">
        <v>955</v>
      </c>
      <c r="B371" s="49" t="s">
        <v>955</v>
      </c>
      <c r="C371" s="1">
        <f t="shared" si="5"/>
        <v>12</v>
      </c>
      <c r="D371" s="50" t="s">
        <v>956</v>
      </c>
      <c r="E371" s="50" t="s">
        <v>751</v>
      </c>
      <c r="F371" s="4">
        <v>2022</v>
      </c>
      <c r="H371" s="1" t="s">
        <v>573</v>
      </c>
    </row>
    <row r="372" spans="1:8" x14ac:dyDescent="0.2">
      <c r="A372" s="27" t="s">
        <v>1088</v>
      </c>
      <c r="B372" s="27" t="s">
        <v>1088</v>
      </c>
      <c r="C372" s="1">
        <f t="shared" si="5"/>
        <v>12</v>
      </c>
      <c r="D372" s="1" t="s">
        <v>1089</v>
      </c>
      <c r="E372" s="1" t="s">
        <v>751</v>
      </c>
      <c r="F372" s="4">
        <v>2022</v>
      </c>
      <c r="H372" s="1" t="s">
        <v>906</v>
      </c>
    </row>
    <row r="373" spans="1:8" x14ac:dyDescent="0.2">
      <c r="A373" s="65" t="s">
        <v>957</v>
      </c>
      <c r="B373" s="65" t="s">
        <v>957</v>
      </c>
      <c r="C373" s="1">
        <f t="shared" si="5"/>
        <v>12</v>
      </c>
      <c r="D373" s="4" t="s">
        <v>958</v>
      </c>
      <c r="E373" s="4" t="s">
        <v>751</v>
      </c>
      <c r="F373" s="4">
        <v>2022</v>
      </c>
      <c r="H373" s="1"/>
    </row>
    <row r="374" spans="1:8" x14ac:dyDescent="0.2">
      <c r="A374" s="27" t="s">
        <v>1090</v>
      </c>
      <c r="B374" s="27" t="s">
        <v>1090</v>
      </c>
      <c r="C374" s="1">
        <f t="shared" si="5"/>
        <v>12</v>
      </c>
      <c r="D374" s="1" t="s">
        <v>1091</v>
      </c>
      <c r="E374" s="1" t="s">
        <v>751</v>
      </c>
      <c r="F374" s="4">
        <v>2022</v>
      </c>
      <c r="H374" s="1" t="s">
        <v>573</v>
      </c>
    </row>
    <row r="375" spans="1:8" x14ac:dyDescent="0.2">
      <c r="A375" s="46" t="s">
        <v>959</v>
      </c>
      <c r="B375" s="46" t="s">
        <v>959</v>
      </c>
      <c r="C375" s="1">
        <f t="shared" si="5"/>
        <v>12</v>
      </c>
      <c r="D375" s="44" t="s">
        <v>960</v>
      </c>
      <c r="E375" s="44" t="s">
        <v>751</v>
      </c>
      <c r="F375" s="4">
        <v>2022</v>
      </c>
      <c r="H375" s="1"/>
    </row>
    <row r="376" spans="1:8" x14ac:dyDescent="0.2">
      <c r="A376" s="49" t="s">
        <v>961</v>
      </c>
      <c r="B376" s="49" t="s">
        <v>961</v>
      </c>
      <c r="C376" s="1">
        <f t="shared" si="5"/>
        <v>12</v>
      </c>
      <c r="D376" s="50" t="s">
        <v>962</v>
      </c>
      <c r="E376" s="50" t="s">
        <v>751</v>
      </c>
      <c r="F376" s="4">
        <v>2022</v>
      </c>
      <c r="H376" s="1"/>
    </row>
    <row r="377" spans="1:8" x14ac:dyDescent="0.2">
      <c r="A377" s="27" t="s">
        <v>1092</v>
      </c>
      <c r="B377" s="27" t="s">
        <v>1092</v>
      </c>
      <c r="C377" s="1">
        <f t="shared" si="5"/>
        <v>12</v>
      </c>
      <c r="D377" s="1" t="s">
        <v>224</v>
      </c>
      <c r="E377" s="1" t="s">
        <v>751</v>
      </c>
      <c r="F377" s="4">
        <v>2022</v>
      </c>
      <c r="H377" s="1" t="s">
        <v>906</v>
      </c>
    </row>
    <row r="378" spans="1:8" x14ac:dyDescent="0.2">
      <c r="A378" s="46" t="s">
        <v>963</v>
      </c>
      <c r="B378" s="46" t="s">
        <v>963</v>
      </c>
      <c r="C378" s="1">
        <f t="shared" si="5"/>
        <v>12</v>
      </c>
      <c r="D378" s="44" t="s">
        <v>964</v>
      </c>
      <c r="E378" s="44" t="s">
        <v>751</v>
      </c>
      <c r="F378" s="4">
        <v>2022</v>
      </c>
      <c r="H378" s="1" t="s">
        <v>573</v>
      </c>
    </row>
    <row r="379" spans="1:8" x14ac:dyDescent="0.2">
      <c r="A379" s="27" t="s">
        <v>965</v>
      </c>
      <c r="B379" s="27" t="s">
        <v>965</v>
      </c>
      <c r="C379" s="1">
        <f t="shared" si="5"/>
        <v>12</v>
      </c>
      <c r="D379" s="1" t="s">
        <v>966</v>
      </c>
      <c r="E379" s="1" t="s">
        <v>751</v>
      </c>
      <c r="F379" s="4">
        <v>2022</v>
      </c>
      <c r="H379" s="1" t="s">
        <v>573</v>
      </c>
    </row>
    <row r="380" spans="1:8" x14ac:dyDescent="0.2">
      <c r="A380" s="27" t="s">
        <v>967</v>
      </c>
      <c r="B380" s="27" t="s">
        <v>967</v>
      </c>
      <c r="C380" s="1">
        <f t="shared" si="5"/>
        <v>12</v>
      </c>
      <c r="D380" s="1" t="s">
        <v>968</v>
      </c>
      <c r="E380" s="1" t="s">
        <v>751</v>
      </c>
      <c r="F380" s="4">
        <v>2022</v>
      </c>
      <c r="H380" s="1" t="s">
        <v>573</v>
      </c>
    </row>
    <row r="381" spans="1:8" x14ac:dyDescent="0.2">
      <c r="A381" s="27" t="s">
        <v>969</v>
      </c>
      <c r="B381" s="27" t="s">
        <v>969</v>
      </c>
      <c r="C381" s="1">
        <f t="shared" si="5"/>
        <v>12</v>
      </c>
      <c r="D381" s="1" t="s">
        <v>970</v>
      </c>
      <c r="E381" s="1" t="s">
        <v>751</v>
      </c>
      <c r="F381" s="4">
        <v>2022</v>
      </c>
      <c r="H381" s="1" t="s">
        <v>573</v>
      </c>
    </row>
    <row r="382" spans="1:8" x14ac:dyDescent="0.2">
      <c r="A382" s="27" t="s">
        <v>971</v>
      </c>
      <c r="B382" s="27" t="s">
        <v>971</v>
      </c>
      <c r="C382" s="1">
        <f t="shared" si="5"/>
        <v>12</v>
      </c>
      <c r="D382" s="1" t="s">
        <v>972</v>
      </c>
      <c r="E382" s="1" t="s">
        <v>622</v>
      </c>
      <c r="F382" s="4">
        <v>2022</v>
      </c>
      <c r="H382" s="1" t="s">
        <v>573</v>
      </c>
    </row>
    <row r="383" spans="1:8" x14ac:dyDescent="0.2">
      <c r="A383" s="27" t="s">
        <v>973</v>
      </c>
      <c r="B383" s="27" t="s">
        <v>973</v>
      </c>
      <c r="C383" s="1">
        <f t="shared" si="5"/>
        <v>12</v>
      </c>
      <c r="D383" s="1" t="s">
        <v>974</v>
      </c>
      <c r="E383" s="1" t="s">
        <v>751</v>
      </c>
      <c r="F383" s="4">
        <v>2022</v>
      </c>
      <c r="H383" s="1" t="s">
        <v>573</v>
      </c>
    </row>
    <row r="384" spans="1:8" x14ac:dyDescent="0.2">
      <c r="A384" s="27" t="s">
        <v>975</v>
      </c>
      <c r="B384" s="27" t="s">
        <v>975</v>
      </c>
      <c r="C384" s="1">
        <f t="shared" si="5"/>
        <v>12</v>
      </c>
      <c r="D384" s="1" t="s">
        <v>976</v>
      </c>
      <c r="E384" s="1" t="s">
        <v>751</v>
      </c>
      <c r="F384" s="4">
        <v>2022</v>
      </c>
      <c r="H384" s="1"/>
    </row>
    <row r="385" spans="1:8" x14ac:dyDescent="0.2">
      <c r="A385" s="27" t="s">
        <v>977</v>
      </c>
      <c r="B385" s="27" t="s">
        <v>977</v>
      </c>
      <c r="C385" s="1">
        <f t="shared" si="5"/>
        <v>12</v>
      </c>
      <c r="D385" s="1" t="s">
        <v>978</v>
      </c>
      <c r="E385" s="1" t="s">
        <v>536</v>
      </c>
      <c r="F385" s="4">
        <v>2022</v>
      </c>
      <c r="H385" s="1"/>
    </row>
    <row r="386" spans="1:8" x14ac:dyDescent="0.2">
      <c r="A386" s="27" t="s">
        <v>979</v>
      </c>
      <c r="B386" s="27" t="s">
        <v>979</v>
      </c>
      <c r="C386" s="1">
        <f t="shared" si="5"/>
        <v>12</v>
      </c>
      <c r="D386" s="1" t="s">
        <v>980</v>
      </c>
      <c r="E386" s="1" t="s">
        <v>981</v>
      </c>
      <c r="F386" s="4">
        <v>2022</v>
      </c>
      <c r="H386" s="1"/>
    </row>
    <row r="387" spans="1:8" x14ac:dyDescent="0.2">
      <c r="A387" s="1" t="s">
        <v>1804</v>
      </c>
      <c r="B387" s="18" t="s">
        <v>1807</v>
      </c>
      <c r="C387" s="1">
        <f t="shared" ref="C387:C450" si="6">LEN(B387)</f>
        <v>16</v>
      </c>
      <c r="D387" s="50" t="s">
        <v>982</v>
      </c>
      <c r="E387" s="50" t="s">
        <v>751</v>
      </c>
      <c r="F387" s="4">
        <v>2022</v>
      </c>
      <c r="H387" s="1" t="s">
        <v>573</v>
      </c>
    </row>
    <row r="388" spans="1:8" x14ac:dyDescent="0.2">
      <c r="A388" s="27" t="s">
        <v>1093</v>
      </c>
      <c r="B388" s="27" t="s">
        <v>1093</v>
      </c>
      <c r="C388" s="1">
        <f t="shared" si="6"/>
        <v>12</v>
      </c>
      <c r="D388" s="1" t="s">
        <v>1094</v>
      </c>
      <c r="E388" s="1" t="s">
        <v>536</v>
      </c>
      <c r="F388" s="4">
        <v>2022</v>
      </c>
      <c r="H388" s="1" t="s">
        <v>573</v>
      </c>
    </row>
    <row r="389" spans="1:8" x14ac:dyDescent="0.2">
      <c r="A389" s="27" t="s">
        <v>1095</v>
      </c>
      <c r="B389" s="27" t="s">
        <v>1095</v>
      </c>
      <c r="C389" s="1">
        <f t="shared" si="6"/>
        <v>12</v>
      </c>
      <c r="D389" s="1" t="s">
        <v>1096</v>
      </c>
      <c r="E389" s="1" t="s">
        <v>751</v>
      </c>
      <c r="F389" s="4">
        <v>2022</v>
      </c>
      <c r="H389" s="1" t="s">
        <v>906</v>
      </c>
    </row>
    <row r="390" spans="1:8" x14ac:dyDescent="0.2">
      <c r="A390" s="27" t="s">
        <v>1097</v>
      </c>
      <c r="B390" s="27" t="s">
        <v>1097</v>
      </c>
      <c r="C390" s="1">
        <f t="shared" si="6"/>
        <v>12</v>
      </c>
      <c r="D390" s="1" t="s">
        <v>1098</v>
      </c>
      <c r="E390" s="1" t="s">
        <v>751</v>
      </c>
      <c r="F390" s="4">
        <v>2022</v>
      </c>
      <c r="H390" s="1" t="s">
        <v>906</v>
      </c>
    </row>
    <row r="391" spans="1:8" x14ac:dyDescent="0.2">
      <c r="A391" s="46" t="s">
        <v>983</v>
      </c>
      <c r="B391" s="46" t="s">
        <v>983</v>
      </c>
      <c r="C391" s="1">
        <f t="shared" si="6"/>
        <v>12</v>
      </c>
      <c r="D391" s="44" t="s">
        <v>984</v>
      </c>
      <c r="E391" s="44" t="s">
        <v>536</v>
      </c>
      <c r="F391" s="4">
        <v>2022</v>
      </c>
      <c r="H391" s="1" t="s">
        <v>573</v>
      </c>
    </row>
    <row r="392" spans="1:8" x14ac:dyDescent="0.2">
      <c r="A392" s="49" t="s">
        <v>985</v>
      </c>
      <c r="B392" s="49" t="s">
        <v>985</v>
      </c>
      <c r="C392" s="1">
        <f t="shared" si="6"/>
        <v>12</v>
      </c>
      <c r="D392" s="50" t="s">
        <v>986</v>
      </c>
      <c r="E392" s="50" t="s">
        <v>536</v>
      </c>
      <c r="F392" s="4">
        <v>2022</v>
      </c>
      <c r="H392" s="1" t="s">
        <v>573</v>
      </c>
    </row>
    <row r="393" spans="1:8" x14ac:dyDescent="0.2">
      <c r="A393" s="27" t="s">
        <v>1099</v>
      </c>
      <c r="B393" s="27" t="s">
        <v>1099</v>
      </c>
      <c r="C393" s="1">
        <f t="shared" si="6"/>
        <v>12</v>
      </c>
      <c r="D393" s="1" t="s">
        <v>1100</v>
      </c>
      <c r="E393" s="1" t="s">
        <v>1008</v>
      </c>
      <c r="F393" s="4">
        <v>2022</v>
      </c>
      <c r="H393" s="1" t="s">
        <v>573</v>
      </c>
    </row>
    <row r="394" spans="1:8" x14ac:dyDescent="0.2">
      <c r="A394" s="46" t="s">
        <v>987</v>
      </c>
      <c r="B394" s="46" t="s">
        <v>987</v>
      </c>
      <c r="C394" s="1">
        <f t="shared" si="6"/>
        <v>12</v>
      </c>
      <c r="D394" s="44" t="s">
        <v>988</v>
      </c>
      <c r="E394" s="44" t="s">
        <v>622</v>
      </c>
      <c r="F394" s="4">
        <v>2022</v>
      </c>
      <c r="H394" s="1" t="s">
        <v>573</v>
      </c>
    </row>
    <row r="395" spans="1:8" x14ac:dyDescent="0.2">
      <c r="A395" s="27" t="s">
        <v>989</v>
      </c>
      <c r="B395" s="27" t="s">
        <v>989</v>
      </c>
      <c r="C395" s="1">
        <f t="shared" si="6"/>
        <v>12</v>
      </c>
      <c r="D395" s="1" t="s">
        <v>990</v>
      </c>
      <c r="E395" s="1" t="s">
        <v>622</v>
      </c>
      <c r="F395" s="4">
        <v>2022</v>
      </c>
      <c r="H395" s="1" t="s">
        <v>573</v>
      </c>
    </row>
    <row r="396" spans="1:8" x14ac:dyDescent="0.2">
      <c r="A396" s="27" t="s">
        <v>991</v>
      </c>
      <c r="B396" s="27" t="s">
        <v>991</v>
      </c>
      <c r="C396" s="1">
        <f t="shared" si="6"/>
        <v>12</v>
      </c>
      <c r="D396" s="1" t="s">
        <v>992</v>
      </c>
      <c r="E396" s="1" t="s">
        <v>536</v>
      </c>
      <c r="F396" s="4">
        <v>2022</v>
      </c>
      <c r="H396" s="1" t="s">
        <v>573</v>
      </c>
    </row>
    <row r="397" spans="1:8" x14ac:dyDescent="0.2">
      <c r="A397" s="27" t="s">
        <v>993</v>
      </c>
      <c r="B397" s="27" t="s">
        <v>993</v>
      </c>
      <c r="C397" s="1">
        <f t="shared" si="6"/>
        <v>12</v>
      </c>
      <c r="D397" s="1" t="s">
        <v>994</v>
      </c>
      <c r="E397" s="1" t="s">
        <v>884</v>
      </c>
      <c r="F397" s="4">
        <v>2022</v>
      </c>
      <c r="H397" s="1" t="s">
        <v>573</v>
      </c>
    </row>
    <row r="398" spans="1:8" x14ac:dyDescent="0.2">
      <c r="A398" s="27" t="s">
        <v>995</v>
      </c>
      <c r="B398" s="27" t="s">
        <v>995</v>
      </c>
      <c r="C398" s="1">
        <f t="shared" si="6"/>
        <v>12</v>
      </c>
      <c r="D398" s="1" t="s">
        <v>996</v>
      </c>
      <c r="E398" s="1" t="s">
        <v>997</v>
      </c>
      <c r="F398" s="4">
        <v>2022</v>
      </c>
      <c r="H398" s="1" t="s">
        <v>573</v>
      </c>
    </row>
    <row r="399" spans="1:8" x14ac:dyDescent="0.2">
      <c r="A399" s="27" t="s">
        <v>998</v>
      </c>
      <c r="B399" s="27" t="s">
        <v>998</v>
      </c>
      <c r="C399" s="1">
        <f t="shared" si="6"/>
        <v>12</v>
      </c>
      <c r="D399" s="1" t="s">
        <v>999</v>
      </c>
      <c r="E399" s="1" t="s">
        <v>536</v>
      </c>
      <c r="F399" s="4">
        <v>2022</v>
      </c>
      <c r="H399" s="1" t="s">
        <v>573</v>
      </c>
    </row>
    <row r="400" spans="1:8" x14ac:dyDescent="0.2">
      <c r="A400" s="27" t="s">
        <v>1000</v>
      </c>
      <c r="B400" s="27" t="s">
        <v>1000</v>
      </c>
      <c r="C400" s="1">
        <f t="shared" si="6"/>
        <v>12</v>
      </c>
      <c r="D400" s="1" t="s">
        <v>1001</v>
      </c>
      <c r="E400" s="1" t="s">
        <v>536</v>
      </c>
      <c r="F400" s="4">
        <v>2022</v>
      </c>
      <c r="H400" s="1" t="s">
        <v>573</v>
      </c>
    </row>
    <row r="401" spans="1:8" x14ac:dyDescent="0.2">
      <c r="A401" s="27" t="s">
        <v>1002</v>
      </c>
      <c r="B401" s="27" t="s">
        <v>1002</v>
      </c>
      <c r="C401" s="1">
        <f t="shared" si="6"/>
        <v>12</v>
      </c>
      <c r="D401" s="1" t="s">
        <v>1003</v>
      </c>
      <c r="E401" s="1" t="s">
        <v>622</v>
      </c>
      <c r="F401" s="4">
        <v>2022</v>
      </c>
      <c r="H401" s="1" t="s">
        <v>573</v>
      </c>
    </row>
    <row r="402" spans="1:8" x14ac:dyDescent="0.2">
      <c r="A402" s="27" t="s">
        <v>1004</v>
      </c>
      <c r="B402" s="27" t="s">
        <v>1004</v>
      </c>
      <c r="C402" s="1">
        <f t="shared" si="6"/>
        <v>12</v>
      </c>
      <c r="D402" s="1" t="s">
        <v>1005</v>
      </c>
      <c r="E402" s="1" t="s">
        <v>622</v>
      </c>
      <c r="F402" s="4">
        <v>2022</v>
      </c>
      <c r="H402" s="1" t="s">
        <v>573</v>
      </c>
    </row>
    <row r="403" spans="1:8" x14ac:dyDescent="0.2">
      <c r="A403" s="27" t="s">
        <v>1006</v>
      </c>
      <c r="B403" s="27" t="s">
        <v>1006</v>
      </c>
      <c r="C403" s="1">
        <f t="shared" si="6"/>
        <v>12</v>
      </c>
      <c r="D403" s="1" t="s">
        <v>1007</v>
      </c>
      <c r="E403" s="1" t="s">
        <v>1008</v>
      </c>
      <c r="F403" s="4">
        <v>2022</v>
      </c>
      <c r="H403" s="1" t="s">
        <v>573</v>
      </c>
    </row>
    <row r="404" spans="1:8" x14ac:dyDescent="0.2">
      <c r="A404" s="27" t="s">
        <v>1009</v>
      </c>
      <c r="B404" s="27" t="s">
        <v>1009</v>
      </c>
      <c r="C404" s="1">
        <f t="shared" si="6"/>
        <v>12</v>
      </c>
      <c r="D404" s="1" t="s">
        <v>1010</v>
      </c>
      <c r="E404" s="1" t="s">
        <v>1008</v>
      </c>
      <c r="F404" s="4">
        <v>2022</v>
      </c>
      <c r="H404" s="1" t="s">
        <v>573</v>
      </c>
    </row>
    <row r="405" spans="1:8" x14ac:dyDescent="0.2">
      <c r="A405" s="27" t="s">
        <v>1011</v>
      </c>
      <c r="B405" s="27" t="s">
        <v>1011</v>
      </c>
      <c r="C405" s="1">
        <f t="shared" si="6"/>
        <v>12</v>
      </c>
      <c r="D405" s="1" t="s">
        <v>1012</v>
      </c>
      <c r="E405" s="1" t="s">
        <v>622</v>
      </c>
      <c r="F405" s="4">
        <v>2022</v>
      </c>
      <c r="H405" s="1" t="s">
        <v>573</v>
      </c>
    </row>
    <row r="406" spans="1:8" x14ac:dyDescent="0.2">
      <c r="A406" s="27" t="s">
        <v>1013</v>
      </c>
      <c r="B406" s="27" t="s">
        <v>1013</v>
      </c>
      <c r="C406" s="1">
        <f t="shared" si="6"/>
        <v>12</v>
      </c>
      <c r="D406" s="1" t="s">
        <v>1014</v>
      </c>
      <c r="E406" s="1" t="s">
        <v>1015</v>
      </c>
      <c r="F406" s="4">
        <v>2022</v>
      </c>
      <c r="H406" s="1"/>
    </row>
    <row r="407" spans="1:8" x14ac:dyDescent="0.2">
      <c r="A407" s="27" t="s">
        <v>1016</v>
      </c>
      <c r="B407" s="27" t="s">
        <v>1016</v>
      </c>
      <c r="C407" s="1">
        <f t="shared" si="6"/>
        <v>12</v>
      </c>
      <c r="D407" s="1" t="s">
        <v>986</v>
      </c>
      <c r="E407" s="1" t="s">
        <v>1017</v>
      </c>
      <c r="F407" s="4">
        <v>2022</v>
      </c>
      <c r="H407" s="1" t="s">
        <v>573</v>
      </c>
    </row>
    <row r="408" spans="1:8" x14ac:dyDescent="0.2">
      <c r="A408" s="27" t="s">
        <v>1018</v>
      </c>
      <c r="B408" s="27" t="s">
        <v>1018</v>
      </c>
      <c r="C408" s="1">
        <f t="shared" si="6"/>
        <v>12</v>
      </c>
      <c r="D408" s="1" t="s">
        <v>1019</v>
      </c>
      <c r="E408" s="1" t="s">
        <v>1020</v>
      </c>
      <c r="F408" s="4">
        <v>2022</v>
      </c>
      <c r="H408" s="1" t="s">
        <v>573</v>
      </c>
    </row>
    <row r="409" spans="1:8" x14ac:dyDescent="0.2">
      <c r="A409" s="27" t="s">
        <v>1021</v>
      </c>
      <c r="B409" s="27" t="s">
        <v>1021</v>
      </c>
      <c r="C409" s="1">
        <f t="shared" si="6"/>
        <v>12</v>
      </c>
      <c r="D409" s="1" t="s">
        <v>1022</v>
      </c>
      <c r="E409" s="1" t="s">
        <v>1023</v>
      </c>
      <c r="F409" s="4">
        <v>2022</v>
      </c>
      <c r="H409" s="1" t="s">
        <v>573</v>
      </c>
    </row>
    <row r="410" spans="1:8" x14ac:dyDescent="0.2">
      <c r="A410" s="49" t="s">
        <v>1024</v>
      </c>
      <c r="B410" s="49" t="s">
        <v>1024</v>
      </c>
      <c r="C410" s="1">
        <f t="shared" si="6"/>
        <v>12</v>
      </c>
      <c r="D410" s="50" t="s">
        <v>1025</v>
      </c>
      <c r="E410" s="50" t="s">
        <v>536</v>
      </c>
      <c r="F410" s="4">
        <v>2022</v>
      </c>
      <c r="H410" s="1"/>
    </row>
    <row r="411" spans="1:8" x14ac:dyDescent="0.2">
      <c r="A411" s="27" t="s">
        <v>1101</v>
      </c>
      <c r="B411" s="27" t="s">
        <v>1101</v>
      </c>
      <c r="C411" s="1">
        <f t="shared" si="6"/>
        <v>12</v>
      </c>
      <c r="D411" s="1" t="s">
        <v>1102</v>
      </c>
      <c r="E411" s="1" t="s">
        <v>536</v>
      </c>
      <c r="F411" s="4">
        <v>2022</v>
      </c>
      <c r="H411" s="1" t="s">
        <v>573</v>
      </c>
    </row>
    <row r="412" spans="1:8" x14ac:dyDescent="0.2">
      <c r="A412" s="46" t="s">
        <v>1026</v>
      </c>
      <c r="B412" s="46" t="s">
        <v>1026</v>
      </c>
      <c r="C412" s="1">
        <f t="shared" si="6"/>
        <v>12</v>
      </c>
      <c r="D412" s="44" t="s">
        <v>1027</v>
      </c>
      <c r="E412" s="44" t="s">
        <v>1028</v>
      </c>
      <c r="F412" s="4">
        <v>2022</v>
      </c>
      <c r="H412" s="1"/>
    </row>
    <row r="413" spans="1:8" x14ac:dyDescent="0.2">
      <c r="A413" s="27" t="s">
        <v>1029</v>
      </c>
      <c r="B413" s="27" t="s">
        <v>1029</v>
      </c>
      <c r="C413" s="1">
        <f t="shared" si="6"/>
        <v>12</v>
      </c>
      <c r="D413" s="1" t="s">
        <v>1030</v>
      </c>
      <c r="E413" s="1" t="s">
        <v>536</v>
      </c>
      <c r="F413" s="4">
        <v>2022</v>
      </c>
      <c r="H413" s="1"/>
    </row>
    <row r="414" spans="1:8" x14ac:dyDescent="0.2">
      <c r="A414" s="27" t="s">
        <v>1031</v>
      </c>
      <c r="B414" s="27" t="s">
        <v>1031</v>
      </c>
      <c r="C414" s="1">
        <f t="shared" si="6"/>
        <v>12</v>
      </c>
      <c r="D414" s="1" t="s">
        <v>1033</v>
      </c>
      <c r="E414" s="1" t="s">
        <v>634</v>
      </c>
      <c r="F414" s="4">
        <v>2022</v>
      </c>
      <c r="H414" s="1" t="s">
        <v>573</v>
      </c>
    </row>
    <row r="415" spans="1:8" x14ac:dyDescent="0.2">
      <c r="A415" s="27" t="s">
        <v>1034</v>
      </c>
      <c r="B415" s="27" t="s">
        <v>1034</v>
      </c>
      <c r="C415" s="1">
        <f t="shared" si="6"/>
        <v>12</v>
      </c>
      <c r="D415" s="1" t="s">
        <v>1035</v>
      </c>
      <c r="E415" s="1" t="s">
        <v>622</v>
      </c>
      <c r="F415" s="4">
        <v>2022</v>
      </c>
      <c r="H415" s="1"/>
    </row>
    <row r="416" spans="1:8" x14ac:dyDescent="0.2">
      <c r="A416" s="27" t="s">
        <v>1036</v>
      </c>
      <c r="B416" s="27" t="s">
        <v>1036</v>
      </c>
      <c r="C416" s="1">
        <f t="shared" si="6"/>
        <v>12</v>
      </c>
      <c r="D416" s="1" t="s">
        <v>1037</v>
      </c>
      <c r="E416" s="1" t="s">
        <v>634</v>
      </c>
      <c r="F416" s="4">
        <v>2022</v>
      </c>
      <c r="H416" s="1" t="s">
        <v>573</v>
      </c>
    </row>
    <row r="417" spans="1:8" x14ac:dyDescent="0.2">
      <c r="A417" s="27" t="s">
        <v>1038</v>
      </c>
      <c r="B417" s="27" t="s">
        <v>1038</v>
      </c>
      <c r="C417" s="1">
        <f t="shared" si="6"/>
        <v>12</v>
      </c>
      <c r="D417" s="1" t="s">
        <v>1039</v>
      </c>
      <c r="E417" s="1" t="s">
        <v>717</v>
      </c>
      <c r="F417" s="4">
        <v>2022</v>
      </c>
      <c r="H417" s="1"/>
    </row>
    <row r="418" spans="1:8" x14ac:dyDescent="0.2">
      <c r="A418" s="27" t="s">
        <v>1040</v>
      </c>
      <c r="B418" s="27" t="s">
        <v>1040</v>
      </c>
      <c r="C418" s="1">
        <f t="shared" si="6"/>
        <v>12</v>
      </c>
      <c r="D418" s="1" t="s">
        <v>1041</v>
      </c>
      <c r="E418" s="1" t="s">
        <v>536</v>
      </c>
      <c r="F418" s="4">
        <v>2022</v>
      </c>
      <c r="H418" s="1" t="s">
        <v>573</v>
      </c>
    </row>
    <row r="419" spans="1:8" x14ac:dyDescent="0.2">
      <c r="A419" s="49" t="s">
        <v>1103</v>
      </c>
      <c r="B419" s="49" t="s">
        <v>1103</v>
      </c>
      <c r="C419" s="1">
        <f t="shared" si="6"/>
        <v>12</v>
      </c>
      <c r="D419" s="50" t="s">
        <v>1104</v>
      </c>
      <c r="E419" s="50" t="s">
        <v>1105</v>
      </c>
      <c r="F419" s="4">
        <v>2022</v>
      </c>
      <c r="H419" s="1" t="s">
        <v>1768</v>
      </c>
    </row>
    <row r="420" spans="1:8" x14ac:dyDescent="0.2">
      <c r="A420" s="27" t="s">
        <v>1106</v>
      </c>
      <c r="B420" s="27" t="s">
        <v>1106</v>
      </c>
      <c r="C420" s="1">
        <f t="shared" si="6"/>
        <v>12</v>
      </c>
      <c r="D420" s="1" t="s">
        <v>1107</v>
      </c>
      <c r="E420" s="1" t="s">
        <v>717</v>
      </c>
      <c r="F420" s="4">
        <v>2022</v>
      </c>
      <c r="H420" s="1" t="s">
        <v>906</v>
      </c>
    </row>
    <row r="421" spans="1:8" x14ac:dyDescent="0.2">
      <c r="A421" s="27" t="s">
        <v>1108</v>
      </c>
      <c r="B421" s="27" t="s">
        <v>1108</v>
      </c>
      <c r="C421" s="1">
        <f t="shared" si="6"/>
        <v>12</v>
      </c>
      <c r="D421" s="1" t="s">
        <v>1109</v>
      </c>
      <c r="E421" s="1" t="s">
        <v>59</v>
      </c>
      <c r="F421" s="4">
        <v>2022</v>
      </c>
      <c r="H421" s="1" t="s">
        <v>906</v>
      </c>
    </row>
    <row r="422" spans="1:8" x14ac:dyDescent="0.2">
      <c r="A422" s="27" t="s">
        <v>1110</v>
      </c>
      <c r="B422" s="27" t="s">
        <v>1110</v>
      </c>
      <c r="C422" s="1">
        <f t="shared" si="6"/>
        <v>12</v>
      </c>
      <c r="D422" s="1" t="s">
        <v>1111</v>
      </c>
      <c r="E422" s="1" t="s">
        <v>634</v>
      </c>
      <c r="F422" s="4">
        <v>2022</v>
      </c>
      <c r="H422" s="1" t="s">
        <v>906</v>
      </c>
    </row>
    <row r="423" spans="1:8" x14ac:dyDescent="0.2">
      <c r="A423" s="46" t="s">
        <v>1042</v>
      </c>
      <c r="B423" s="46" t="s">
        <v>1042</v>
      </c>
      <c r="C423" s="1">
        <f t="shared" si="6"/>
        <v>12</v>
      </c>
      <c r="D423" s="44" t="s">
        <v>1043</v>
      </c>
      <c r="E423" s="44" t="s">
        <v>59</v>
      </c>
      <c r="F423" s="4">
        <v>2022</v>
      </c>
      <c r="H423" s="1"/>
    </row>
    <row r="424" spans="1:8" x14ac:dyDescent="0.2">
      <c r="A424" s="27" t="s">
        <v>1044</v>
      </c>
      <c r="B424" s="27" t="s">
        <v>1044</v>
      </c>
      <c r="C424" s="1">
        <f t="shared" si="6"/>
        <v>12</v>
      </c>
      <c r="D424" s="1" t="s">
        <v>1045</v>
      </c>
      <c r="E424" s="1" t="s">
        <v>465</v>
      </c>
      <c r="F424" s="4">
        <v>2022</v>
      </c>
      <c r="H424" s="1"/>
    </row>
    <row r="425" spans="1:8" x14ac:dyDescent="0.2">
      <c r="A425" s="62" t="s">
        <v>319</v>
      </c>
      <c r="B425" s="62" t="s">
        <v>319</v>
      </c>
      <c r="C425" s="1">
        <f t="shared" si="6"/>
        <v>12</v>
      </c>
      <c r="D425" s="63" t="s">
        <v>1046</v>
      </c>
      <c r="E425" s="63" t="s">
        <v>1049</v>
      </c>
      <c r="F425" s="4">
        <v>2022</v>
      </c>
      <c r="H425" s="41" t="s">
        <v>573</v>
      </c>
    </row>
    <row r="426" spans="1:8" x14ac:dyDescent="0.2">
      <c r="A426" s="31" t="s">
        <v>1112</v>
      </c>
      <c r="B426" s="31" t="s">
        <v>1112</v>
      </c>
      <c r="C426" s="1">
        <f t="shared" si="6"/>
        <v>12</v>
      </c>
      <c r="D426" s="37" t="s">
        <v>1113</v>
      </c>
      <c r="E426" s="37" t="s">
        <v>1114</v>
      </c>
      <c r="F426" s="4">
        <v>2022</v>
      </c>
      <c r="H426" s="1" t="s">
        <v>906</v>
      </c>
    </row>
    <row r="427" spans="1:8" x14ac:dyDescent="0.2">
      <c r="A427" s="27" t="s">
        <v>1115</v>
      </c>
      <c r="B427" s="27" t="s">
        <v>1115</v>
      </c>
      <c r="C427" s="1">
        <f t="shared" si="6"/>
        <v>12</v>
      </c>
      <c r="D427" s="1" t="s">
        <v>1116</v>
      </c>
      <c r="E427" s="1" t="s">
        <v>465</v>
      </c>
      <c r="F427" s="4">
        <v>2022</v>
      </c>
      <c r="H427" s="1" t="s">
        <v>906</v>
      </c>
    </row>
    <row r="428" spans="1:8" x14ac:dyDescent="0.2">
      <c r="A428" s="65" t="s">
        <v>1047</v>
      </c>
      <c r="B428" s="65" t="s">
        <v>1047</v>
      </c>
      <c r="C428" s="1">
        <f t="shared" si="6"/>
        <v>12</v>
      </c>
      <c r="D428" s="4" t="s">
        <v>1048</v>
      </c>
      <c r="E428" s="4" t="s">
        <v>1049</v>
      </c>
      <c r="F428" s="4">
        <v>2022</v>
      </c>
      <c r="H428" s="1"/>
    </row>
    <row r="429" spans="1:8" x14ac:dyDescent="0.2">
      <c r="A429" s="27" t="s">
        <v>1117</v>
      </c>
      <c r="B429" s="27" t="s">
        <v>1117</v>
      </c>
      <c r="C429" s="1">
        <f t="shared" si="6"/>
        <v>12</v>
      </c>
      <c r="D429" s="1" t="s">
        <v>1118</v>
      </c>
      <c r="E429" s="1" t="s">
        <v>1055</v>
      </c>
      <c r="F429" s="4">
        <v>2022</v>
      </c>
      <c r="H429" s="1" t="s">
        <v>906</v>
      </c>
    </row>
    <row r="430" spans="1:8" x14ac:dyDescent="0.2">
      <c r="A430" s="65" t="s">
        <v>1050</v>
      </c>
      <c r="B430" s="65" t="s">
        <v>1050</v>
      </c>
      <c r="C430" s="1">
        <f t="shared" si="6"/>
        <v>12</v>
      </c>
      <c r="D430" s="4" t="s">
        <v>1051</v>
      </c>
      <c r="E430" s="4" t="s">
        <v>465</v>
      </c>
      <c r="F430" s="4">
        <v>2022</v>
      </c>
      <c r="H430" s="1"/>
    </row>
    <row r="431" spans="1:8" x14ac:dyDescent="0.2">
      <c r="A431" s="27" t="s">
        <v>1119</v>
      </c>
      <c r="B431" s="27" t="s">
        <v>1119</v>
      </c>
      <c r="C431" s="1">
        <f t="shared" si="6"/>
        <v>12</v>
      </c>
      <c r="D431" s="1" t="s">
        <v>1120</v>
      </c>
      <c r="E431" s="1" t="s">
        <v>536</v>
      </c>
      <c r="F431" s="4">
        <v>2022</v>
      </c>
      <c r="H431" s="1" t="s">
        <v>906</v>
      </c>
    </row>
    <row r="432" spans="1:8" x14ac:dyDescent="0.2">
      <c r="A432" s="46" t="s">
        <v>1052</v>
      </c>
      <c r="B432" s="46" t="s">
        <v>1052</v>
      </c>
      <c r="C432" s="1">
        <f t="shared" si="6"/>
        <v>12</v>
      </c>
      <c r="D432" s="44" t="s">
        <v>773</v>
      </c>
      <c r="E432" s="44" t="s">
        <v>622</v>
      </c>
      <c r="F432" s="4">
        <v>2022</v>
      </c>
      <c r="H432" s="1"/>
    </row>
    <row r="433" spans="1:8" x14ac:dyDescent="0.2">
      <c r="A433" s="49" t="s">
        <v>1053</v>
      </c>
      <c r="B433" s="49" t="s">
        <v>1053</v>
      </c>
      <c r="C433" s="1">
        <f t="shared" si="6"/>
        <v>12</v>
      </c>
      <c r="D433" s="50" t="s">
        <v>1054</v>
      </c>
      <c r="E433" s="50" t="s">
        <v>1055</v>
      </c>
      <c r="F433" s="4">
        <v>2022</v>
      </c>
      <c r="H433" s="1"/>
    </row>
    <row r="434" spans="1:8" x14ac:dyDescent="0.2">
      <c r="A434" s="27" t="s">
        <v>1121</v>
      </c>
      <c r="B434" s="27" t="s">
        <v>1121</v>
      </c>
      <c r="C434" s="1">
        <f t="shared" si="6"/>
        <v>12</v>
      </c>
      <c r="D434" s="1" t="s">
        <v>1122</v>
      </c>
      <c r="E434" s="1" t="s">
        <v>1123</v>
      </c>
      <c r="F434" s="4">
        <v>2022</v>
      </c>
      <c r="H434" s="1" t="s">
        <v>906</v>
      </c>
    </row>
    <row r="435" spans="1:8" x14ac:dyDescent="0.2">
      <c r="A435" s="27" t="s">
        <v>1508</v>
      </c>
      <c r="B435" s="27" t="s">
        <v>1508</v>
      </c>
      <c r="C435" s="1">
        <f t="shared" si="6"/>
        <v>12</v>
      </c>
      <c r="D435" s="1" t="s">
        <v>1124</v>
      </c>
      <c r="E435" s="1" t="s">
        <v>1125</v>
      </c>
      <c r="F435" s="4">
        <v>2022</v>
      </c>
      <c r="H435" s="1" t="s">
        <v>906</v>
      </c>
    </row>
    <row r="436" spans="1:8" x14ac:dyDescent="0.2">
      <c r="A436" s="27" t="s">
        <v>1126</v>
      </c>
      <c r="B436" s="27" t="s">
        <v>1126</v>
      </c>
      <c r="C436" s="1">
        <f t="shared" si="6"/>
        <v>12</v>
      </c>
      <c r="D436" s="1" t="s">
        <v>1127</v>
      </c>
      <c r="E436" s="1" t="s">
        <v>465</v>
      </c>
      <c r="F436" s="4">
        <v>2022</v>
      </c>
      <c r="H436" s="1" t="s">
        <v>573</v>
      </c>
    </row>
    <row r="437" spans="1:8" x14ac:dyDescent="0.2">
      <c r="A437" s="1" t="s">
        <v>1804</v>
      </c>
      <c r="B437" s="18" t="s">
        <v>1807</v>
      </c>
      <c r="C437" s="1">
        <f t="shared" si="6"/>
        <v>16</v>
      </c>
      <c r="D437" s="1" t="s">
        <v>1128</v>
      </c>
      <c r="E437" s="1" t="s">
        <v>465</v>
      </c>
      <c r="F437" s="4">
        <v>2022</v>
      </c>
      <c r="H437" s="1" t="s">
        <v>906</v>
      </c>
    </row>
    <row r="438" spans="1:8" x14ac:dyDescent="0.2">
      <c r="A438" s="46" t="s">
        <v>1056</v>
      </c>
      <c r="B438" s="46" t="s">
        <v>1056</v>
      </c>
      <c r="C438" s="1">
        <f t="shared" si="6"/>
        <v>12</v>
      </c>
      <c r="D438" s="44" t="s">
        <v>1057</v>
      </c>
      <c r="E438" s="44" t="s">
        <v>465</v>
      </c>
      <c r="F438" s="4">
        <v>2022</v>
      </c>
      <c r="H438" s="1"/>
    </row>
    <row r="439" spans="1:8" x14ac:dyDescent="0.2">
      <c r="A439" s="27" t="s">
        <v>1058</v>
      </c>
      <c r="B439" s="27" t="s">
        <v>1058</v>
      </c>
      <c r="C439" s="1">
        <f t="shared" si="6"/>
        <v>12</v>
      </c>
      <c r="D439" s="1" t="s">
        <v>1059</v>
      </c>
      <c r="E439" s="1" t="s">
        <v>1055</v>
      </c>
      <c r="F439" s="4">
        <v>2022</v>
      </c>
      <c r="H439" s="1"/>
    </row>
    <row r="440" spans="1:8" x14ac:dyDescent="0.2">
      <c r="A440" s="27" t="s">
        <v>1060</v>
      </c>
      <c r="B440" s="27" t="s">
        <v>1060</v>
      </c>
      <c r="C440" s="1">
        <f t="shared" si="6"/>
        <v>12</v>
      </c>
      <c r="D440" s="1" t="s">
        <v>1061</v>
      </c>
      <c r="E440" s="1" t="s">
        <v>465</v>
      </c>
      <c r="F440" s="4">
        <v>2022</v>
      </c>
      <c r="H440" s="1"/>
    </row>
    <row r="441" spans="1:8" x14ac:dyDescent="0.2">
      <c r="A441" s="27" t="s">
        <v>1062</v>
      </c>
      <c r="B441" s="27" t="s">
        <v>1062</v>
      </c>
      <c r="C441" s="1">
        <f t="shared" si="6"/>
        <v>12</v>
      </c>
      <c r="D441" s="1" t="s">
        <v>1063</v>
      </c>
      <c r="E441" s="43" t="s">
        <v>115</v>
      </c>
      <c r="F441" s="4">
        <v>2022</v>
      </c>
      <c r="H441" s="1"/>
    </row>
    <row r="442" spans="1:8" x14ac:dyDescent="0.2">
      <c r="A442" s="27" t="s">
        <v>1064</v>
      </c>
      <c r="B442" s="27" t="s">
        <v>1064</v>
      </c>
      <c r="C442" s="1">
        <f t="shared" si="6"/>
        <v>12</v>
      </c>
      <c r="D442" s="1" t="s">
        <v>1065</v>
      </c>
      <c r="E442" s="1" t="s">
        <v>465</v>
      </c>
      <c r="F442" s="4">
        <v>2022</v>
      </c>
      <c r="H442" s="1"/>
    </row>
    <row r="443" spans="1:8" x14ac:dyDescent="0.2">
      <c r="A443" s="27" t="s">
        <v>1066</v>
      </c>
      <c r="B443" s="27" t="s">
        <v>1066</v>
      </c>
      <c r="C443" s="1">
        <f t="shared" si="6"/>
        <v>12</v>
      </c>
      <c r="D443" s="1" t="s">
        <v>1067</v>
      </c>
      <c r="E443" s="1" t="s">
        <v>634</v>
      </c>
      <c r="F443" s="4">
        <v>2022</v>
      </c>
      <c r="H443" s="1"/>
    </row>
    <row r="444" spans="1:8" x14ac:dyDescent="0.2">
      <c r="A444" s="27" t="s">
        <v>1068</v>
      </c>
      <c r="B444" s="27" t="s">
        <v>1068</v>
      </c>
      <c r="C444" s="1">
        <f t="shared" si="6"/>
        <v>12</v>
      </c>
      <c r="D444" s="1" t="s">
        <v>1069</v>
      </c>
      <c r="E444" s="1" t="s">
        <v>717</v>
      </c>
      <c r="F444" s="4">
        <v>2022</v>
      </c>
      <c r="H444" s="1"/>
    </row>
    <row r="445" spans="1:8" x14ac:dyDescent="0.2">
      <c r="A445" s="60" t="s">
        <v>326</v>
      </c>
      <c r="B445" s="60" t="s">
        <v>326</v>
      </c>
      <c r="C445" s="1">
        <f t="shared" si="6"/>
        <v>12</v>
      </c>
      <c r="D445" s="61" t="s">
        <v>1070</v>
      </c>
      <c r="E445" s="61" t="s">
        <v>115</v>
      </c>
      <c r="F445" s="4">
        <v>2022</v>
      </c>
      <c r="H445" s="1"/>
    </row>
    <row r="446" spans="1:8" x14ac:dyDescent="0.2">
      <c r="A446" s="27" t="s">
        <v>1129</v>
      </c>
      <c r="B446" s="27" t="s">
        <v>1129</v>
      </c>
      <c r="C446" s="1">
        <f t="shared" si="6"/>
        <v>12</v>
      </c>
      <c r="D446" s="1" t="s">
        <v>1130</v>
      </c>
      <c r="E446" s="1" t="s">
        <v>539</v>
      </c>
      <c r="F446" s="4">
        <v>2022</v>
      </c>
      <c r="H446" s="1" t="s">
        <v>906</v>
      </c>
    </row>
    <row r="447" spans="1:8" x14ac:dyDescent="0.2">
      <c r="A447" s="27" t="s">
        <v>1131</v>
      </c>
      <c r="B447" s="27" t="s">
        <v>1131</v>
      </c>
      <c r="C447" s="1">
        <f t="shared" si="6"/>
        <v>12</v>
      </c>
      <c r="D447" s="1" t="s">
        <v>1132</v>
      </c>
      <c r="E447" s="1" t="s">
        <v>1133</v>
      </c>
      <c r="F447" s="4">
        <v>2022</v>
      </c>
      <c r="H447" s="1" t="s">
        <v>906</v>
      </c>
    </row>
    <row r="448" spans="1:8" x14ac:dyDescent="0.2">
      <c r="A448" s="46" t="s">
        <v>1181</v>
      </c>
      <c r="B448" s="46" t="s">
        <v>1181</v>
      </c>
      <c r="C448" s="1">
        <f t="shared" si="6"/>
        <v>12</v>
      </c>
      <c r="D448" s="44" t="s">
        <v>1182</v>
      </c>
      <c r="E448" s="44" t="s">
        <v>1183</v>
      </c>
      <c r="F448" s="4">
        <v>2022</v>
      </c>
      <c r="H448" s="1"/>
    </row>
    <row r="449" spans="1:8" x14ac:dyDescent="0.2">
      <c r="A449" s="27" t="s">
        <v>1184</v>
      </c>
      <c r="B449" s="27" t="s">
        <v>1184</v>
      </c>
      <c r="C449" s="1">
        <f t="shared" si="6"/>
        <v>12</v>
      </c>
      <c r="D449" s="1" t="s">
        <v>1185</v>
      </c>
      <c r="E449" s="43" t="s">
        <v>147</v>
      </c>
      <c r="F449" s="4">
        <v>2022</v>
      </c>
      <c r="H449" s="1"/>
    </row>
    <row r="450" spans="1:8" x14ac:dyDescent="0.2">
      <c r="A450" s="40" t="s">
        <v>367</v>
      </c>
      <c r="B450" s="40" t="s">
        <v>367</v>
      </c>
      <c r="C450" s="1">
        <f t="shared" si="6"/>
        <v>12</v>
      </c>
      <c r="D450" s="41" t="s">
        <v>1186</v>
      </c>
      <c r="E450" s="41" t="s">
        <v>622</v>
      </c>
      <c r="F450" s="4">
        <v>2022</v>
      </c>
      <c r="H450" s="1"/>
    </row>
    <row r="451" spans="1:8" x14ac:dyDescent="0.2">
      <c r="A451" s="27" t="s">
        <v>1187</v>
      </c>
      <c r="B451" s="27" t="s">
        <v>1187</v>
      </c>
      <c r="C451" s="1">
        <f t="shared" ref="C451:C514" si="7">LEN(B451)</f>
        <v>12</v>
      </c>
      <c r="D451" s="1" t="s">
        <v>1188</v>
      </c>
      <c r="E451" s="1" t="s">
        <v>147</v>
      </c>
      <c r="F451" s="4">
        <v>2022</v>
      </c>
      <c r="H451" s="1"/>
    </row>
    <row r="452" spans="1:8" x14ac:dyDescent="0.2">
      <c r="A452" s="27" t="s">
        <v>1189</v>
      </c>
      <c r="B452" s="27" t="s">
        <v>1189</v>
      </c>
      <c r="C452" s="1">
        <f t="shared" si="7"/>
        <v>12</v>
      </c>
      <c r="D452" s="1" t="s">
        <v>1190</v>
      </c>
      <c r="E452" s="1" t="s">
        <v>536</v>
      </c>
      <c r="F452" s="4">
        <v>2022</v>
      </c>
      <c r="H452" s="1"/>
    </row>
    <row r="453" spans="1:8" x14ac:dyDescent="0.2">
      <c r="A453" s="49" t="s">
        <v>1191</v>
      </c>
      <c r="B453" s="49" t="s">
        <v>1191</v>
      </c>
      <c r="C453" s="1">
        <f t="shared" si="7"/>
        <v>12</v>
      </c>
      <c r="D453" s="50" t="s">
        <v>1192</v>
      </c>
      <c r="E453" s="50" t="s">
        <v>791</v>
      </c>
      <c r="F453" s="4">
        <v>2022</v>
      </c>
      <c r="H453" s="1"/>
    </row>
    <row r="454" spans="1:8" x14ac:dyDescent="0.2">
      <c r="A454" s="27" t="s">
        <v>1134</v>
      </c>
      <c r="B454" s="27" t="s">
        <v>1134</v>
      </c>
      <c r="C454" s="1">
        <f t="shared" si="7"/>
        <v>12</v>
      </c>
      <c r="D454" s="42" t="s">
        <v>1135</v>
      </c>
      <c r="E454" s="1" t="s">
        <v>751</v>
      </c>
      <c r="F454" s="4">
        <v>2022</v>
      </c>
      <c r="H454" s="1" t="s">
        <v>573</v>
      </c>
    </row>
    <row r="455" spans="1:8" x14ac:dyDescent="0.2">
      <c r="A455" s="46" t="s">
        <v>1193</v>
      </c>
      <c r="B455" s="46" t="s">
        <v>1193</v>
      </c>
      <c r="C455" s="1">
        <f t="shared" si="7"/>
        <v>12</v>
      </c>
      <c r="D455" s="44" t="s">
        <v>1194</v>
      </c>
      <c r="E455" s="44" t="s">
        <v>465</v>
      </c>
      <c r="F455" s="4">
        <v>2022</v>
      </c>
      <c r="H455" s="1"/>
    </row>
    <row r="456" spans="1:8" x14ac:dyDescent="0.2">
      <c r="A456" s="27" t="s">
        <v>1195</v>
      </c>
      <c r="B456" s="27" t="s">
        <v>1195</v>
      </c>
      <c r="C456" s="1">
        <f t="shared" si="7"/>
        <v>12</v>
      </c>
      <c r="D456" s="1" t="s">
        <v>1196</v>
      </c>
      <c r="E456" s="1" t="s">
        <v>536</v>
      </c>
      <c r="F456" s="4">
        <v>2022</v>
      </c>
      <c r="H456" s="1"/>
    </row>
    <row r="457" spans="1:8" x14ac:dyDescent="0.2">
      <c r="A457" s="27" t="s">
        <v>1197</v>
      </c>
      <c r="B457" s="27" t="s">
        <v>1197</v>
      </c>
      <c r="C457" s="1">
        <f t="shared" si="7"/>
        <v>12</v>
      </c>
      <c r="D457" s="1" t="s">
        <v>1198</v>
      </c>
      <c r="E457" s="1" t="s">
        <v>465</v>
      </c>
      <c r="F457" s="4">
        <v>2022</v>
      </c>
      <c r="H457" s="1"/>
    </row>
    <row r="458" spans="1:8" x14ac:dyDescent="0.2">
      <c r="A458" s="27" t="s">
        <v>1199</v>
      </c>
      <c r="B458" s="27" t="s">
        <v>1199</v>
      </c>
      <c r="C458" s="1">
        <f t="shared" si="7"/>
        <v>12</v>
      </c>
      <c r="D458" s="1" t="s">
        <v>1200</v>
      </c>
      <c r="E458" s="1" t="s">
        <v>465</v>
      </c>
      <c r="F458" s="4">
        <v>2022</v>
      </c>
      <c r="H458" s="1"/>
    </row>
    <row r="459" spans="1:8" x14ac:dyDescent="0.2">
      <c r="A459" s="27" t="s">
        <v>1201</v>
      </c>
      <c r="B459" s="27" t="s">
        <v>1201</v>
      </c>
      <c r="C459" s="1">
        <f t="shared" si="7"/>
        <v>12</v>
      </c>
      <c r="D459" s="1" t="s">
        <v>1202</v>
      </c>
      <c r="E459" s="1" t="s">
        <v>591</v>
      </c>
      <c r="F459" s="4">
        <v>2022</v>
      </c>
      <c r="H459" s="1"/>
    </row>
    <row r="460" spans="1:8" x14ac:dyDescent="0.2">
      <c r="A460" s="49" t="s">
        <v>1203</v>
      </c>
      <c r="B460" s="49" t="s">
        <v>1203</v>
      </c>
      <c r="C460" s="1">
        <f t="shared" si="7"/>
        <v>12</v>
      </c>
      <c r="D460" s="50" t="s">
        <v>1204</v>
      </c>
      <c r="E460" s="50" t="s">
        <v>1205</v>
      </c>
      <c r="F460" s="4">
        <v>2022</v>
      </c>
      <c r="H460" s="1"/>
    </row>
    <row r="461" spans="1:8" x14ac:dyDescent="0.2">
      <c r="A461" s="1" t="s">
        <v>1804</v>
      </c>
      <c r="B461" s="18" t="s">
        <v>1807</v>
      </c>
      <c r="C461" s="1">
        <f t="shared" si="7"/>
        <v>16</v>
      </c>
      <c r="D461" s="1" t="s">
        <v>1136</v>
      </c>
      <c r="E461" s="1" t="s">
        <v>717</v>
      </c>
      <c r="F461" s="4">
        <v>2022</v>
      </c>
      <c r="H461" s="1" t="s">
        <v>906</v>
      </c>
    </row>
    <row r="462" spans="1:8" x14ac:dyDescent="0.2">
      <c r="A462" s="27" t="s">
        <v>1145</v>
      </c>
      <c r="B462" s="27" t="s">
        <v>1145</v>
      </c>
      <c r="C462" s="1">
        <f t="shared" si="7"/>
        <v>12</v>
      </c>
      <c r="D462" s="1" t="s">
        <v>1146</v>
      </c>
      <c r="E462" s="1" t="s">
        <v>634</v>
      </c>
      <c r="F462" s="4">
        <v>2022</v>
      </c>
      <c r="H462" s="1" t="s">
        <v>573</v>
      </c>
    </row>
    <row r="463" spans="1:8" x14ac:dyDescent="0.2">
      <c r="A463" s="46" t="s">
        <v>1206</v>
      </c>
      <c r="B463" s="46" t="s">
        <v>1206</v>
      </c>
      <c r="C463" s="1">
        <f t="shared" si="7"/>
        <v>12</v>
      </c>
      <c r="D463" s="44" t="s">
        <v>1207</v>
      </c>
      <c r="E463" s="44" t="s">
        <v>465</v>
      </c>
      <c r="F463" s="4">
        <v>2022</v>
      </c>
      <c r="H463" s="1"/>
    </row>
    <row r="464" spans="1:8" x14ac:dyDescent="0.2">
      <c r="A464" s="27" t="s">
        <v>1208</v>
      </c>
      <c r="B464" s="27" t="s">
        <v>1208</v>
      </c>
      <c r="C464" s="1">
        <f t="shared" si="7"/>
        <v>12</v>
      </c>
      <c r="D464" s="1" t="s">
        <v>1209</v>
      </c>
      <c r="E464" s="1" t="s">
        <v>1210</v>
      </c>
      <c r="F464" s="4">
        <v>2022</v>
      </c>
      <c r="H464" s="1"/>
    </row>
    <row r="465" spans="1:8" x14ac:dyDescent="0.2">
      <c r="A465" s="27" t="s">
        <v>1211</v>
      </c>
      <c r="B465" s="27" t="s">
        <v>1211</v>
      </c>
      <c r="C465" s="1">
        <f t="shared" si="7"/>
        <v>12</v>
      </c>
      <c r="D465" s="1" t="s">
        <v>1212</v>
      </c>
      <c r="E465" s="1" t="s">
        <v>465</v>
      </c>
      <c r="F465" s="4">
        <v>2022</v>
      </c>
      <c r="H465" s="1"/>
    </row>
    <row r="466" spans="1:8" x14ac:dyDescent="0.2">
      <c r="A466" s="49" t="s">
        <v>1213</v>
      </c>
      <c r="B466" s="49" t="s">
        <v>1213</v>
      </c>
      <c r="C466" s="1">
        <f t="shared" si="7"/>
        <v>12</v>
      </c>
      <c r="D466" s="50" t="s">
        <v>1214</v>
      </c>
      <c r="E466" s="50" t="s">
        <v>465</v>
      </c>
      <c r="F466" s="4">
        <v>2022</v>
      </c>
      <c r="H466" s="1"/>
    </row>
    <row r="467" spans="1:8" x14ac:dyDescent="0.2">
      <c r="A467" s="27" t="s">
        <v>1143</v>
      </c>
      <c r="B467" s="27" t="s">
        <v>1143</v>
      </c>
      <c r="C467" s="1">
        <f t="shared" si="7"/>
        <v>12</v>
      </c>
      <c r="D467" s="1" t="s">
        <v>1144</v>
      </c>
      <c r="E467" s="1" t="s">
        <v>577</v>
      </c>
      <c r="F467" s="4">
        <v>2022</v>
      </c>
      <c r="H467" s="1" t="s">
        <v>906</v>
      </c>
    </row>
    <row r="468" spans="1:8" x14ac:dyDescent="0.2">
      <c r="A468" s="27" t="s">
        <v>1141</v>
      </c>
      <c r="B468" s="27" t="s">
        <v>1141</v>
      </c>
      <c r="C468" s="1">
        <f t="shared" si="7"/>
        <v>12</v>
      </c>
      <c r="D468" s="1" t="s">
        <v>1142</v>
      </c>
      <c r="E468" s="1" t="s">
        <v>717</v>
      </c>
      <c r="F468" s="4">
        <v>2022</v>
      </c>
      <c r="H468" s="1" t="s">
        <v>573</v>
      </c>
    </row>
    <row r="469" spans="1:8" x14ac:dyDescent="0.2">
      <c r="A469" s="40" t="s">
        <v>316</v>
      </c>
      <c r="B469" s="40" t="s">
        <v>316</v>
      </c>
      <c r="C469" s="1">
        <f t="shared" si="7"/>
        <v>12</v>
      </c>
      <c r="D469" s="41" t="s">
        <v>1140</v>
      </c>
      <c r="E469" s="41" t="s">
        <v>536</v>
      </c>
      <c r="F469" s="4">
        <v>2022</v>
      </c>
      <c r="H469" s="41" t="s">
        <v>1768</v>
      </c>
    </row>
    <row r="470" spans="1:8" x14ac:dyDescent="0.2">
      <c r="A470" s="46" t="s">
        <v>1215</v>
      </c>
      <c r="B470" s="46" t="s">
        <v>1215</v>
      </c>
      <c r="C470" s="1">
        <f t="shared" si="7"/>
        <v>12</v>
      </c>
      <c r="D470" s="44" t="s">
        <v>1216</v>
      </c>
      <c r="E470" s="44" t="s">
        <v>536</v>
      </c>
      <c r="F470" s="4">
        <v>2022</v>
      </c>
      <c r="H470" s="1"/>
    </row>
    <row r="471" spans="1:8" x14ac:dyDescent="0.2">
      <c r="A471" s="27" t="s">
        <v>1217</v>
      </c>
      <c r="B471" s="27" t="s">
        <v>1217</v>
      </c>
      <c r="C471" s="1">
        <f t="shared" si="7"/>
        <v>12</v>
      </c>
      <c r="D471" s="1" t="s">
        <v>1218</v>
      </c>
      <c r="E471" s="1" t="s">
        <v>536</v>
      </c>
      <c r="F471" s="4">
        <v>2022</v>
      </c>
      <c r="H471" s="1"/>
    </row>
    <row r="472" spans="1:8" x14ac:dyDescent="0.2">
      <c r="A472" s="27" t="s">
        <v>1219</v>
      </c>
      <c r="B472" s="27" t="s">
        <v>1219</v>
      </c>
      <c r="C472" s="1">
        <f t="shared" si="7"/>
        <v>12</v>
      </c>
      <c r="D472" s="1" t="s">
        <v>1220</v>
      </c>
      <c r="E472" s="1" t="s">
        <v>536</v>
      </c>
      <c r="F472" s="4">
        <v>2022</v>
      </c>
      <c r="H472" s="1"/>
    </row>
    <row r="473" spans="1:8" x14ac:dyDescent="0.2">
      <c r="A473" s="27" t="s">
        <v>1221</v>
      </c>
      <c r="B473" s="27" t="s">
        <v>1221</v>
      </c>
      <c r="C473" s="1">
        <f t="shared" si="7"/>
        <v>12</v>
      </c>
      <c r="D473" s="1" t="s">
        <v>1222</v>
      </c>
      <c r="E473" s="1" t="s">
        <v>536</v>
      </c>
      <c r="F473" s="4">
        <v>2022</v>
      </c>
      <c r="H473" s="1"/>
    </row>
    <row r="474" spans="1:8" x14ac:dyDescent="0.2">
      <c r="A474" s="27" t="s">
        <v>1223</v>
      </c>
      <c r="B474" s="27" t="s">
        <v>1223</v>
      </c>
      <c r="C474" s="1">
        <f t="shared" si="7"/>
        <v>12</v>
      </c>
      <c r="D474" s="1" t="s">
        <v>1224</v>
      </c>
      <c r="E474" s="1" t="s">
        <v>465</v>
      </c>
      <c r="F474" s="4">
        <v>2022</v>
      </c>
      <c r="H474" s="1"/>
    </row>
    <row r="475" spans="1:8" x14ac:dyDescent="0.2">
      <c r="A475" s="40" t="s">
        <v>344</v>
      </c>
      <c r="B475" s="40" t="s">
        <v>344</v>
      </c>
      <c r="C475" s="1">
        <f t="shared" si="7"/>
        <v>12</v>
      </c>
      <c r="D475" s="41" t="s">
        <v>197</v>
      </c>
      <c r="E475" s="41" t="s">
        <v>1225</v>
      </c>
      <c r="F475" s="4">
        <v>2022</v>
      </c>
      <c r="H475" s="41" t="s">
        <v>573</v>
      </c>
    </row>
    <row r="476" spans="1:8" x14ac:dyDescent="0.2">
      <c r="A476" s="49" t="s">
        <v>1226</v>
      </c>
      <c r="B476" s="49" t="s">
        <v>1226</v>
      </c>
      <c r="C476" s="1">
        <f t="shared" si="7"/>
        <v>12</v>
      </c>
      <c r="D476" s="50" t="s">
        <v>1227</v>
      </c>
      <c r="E476" s="50" t="s">
        <v>465</v>
      </c>
      <c r="F476" s="4">
        <v>2022</v>
      </c>
      <c r="H476" s="1"/>
    </row>
    <row r="477" spans="1:8" x14ac:dyDescent="0.2">
      <c r="A477" s="40" t="s">
        <v>341</v>
      </c>
      <c r="B477" s="40" t="s">
        <v>341</v>
      </c>
      <c r="C477" s="1">
        <f t="shared" si="7"/>
        <v>12</v>
      </c>
      <c r="D477" s="41" t="s">
        <v>194</v>
      </c>
      <c r="E477" s="41" t="s">
        <v>1139</v>
      </c>
      <c r="F477" s="4">
        <v>2022</v>
      </c>
      <c r="H477" s="41" t="s">
        <v>573</v>
      </c>
    </row>
    <row r="478" spans="1:8" x14ac:dyDescent="0.2">
      <c r="A478" s="65" t="s">
        <v>1228</v>
      </c>
      <c r="B478" s="65" t="s">
        <v>1228</v>
      </c>
      <c r="C478" s="1">
        <f t="shared" si="7"/>
        <v>12</v>
      </c>
      <c r="D478" s="4" t="s">
        <v>1229</v>
      </c>
      <c r="E478" s="4" t="s">
        <v>591</v>
      </c>
      <c r="F478" s="4">
        <v>2022</v>
      </c>
      <c r="H478" s="1"/>
    </row>
    <row r="479" spans="1:8" x14ac:dyDescent="0.2">
      <c r="A479" s="27" t="s">
        <v>1137</v>
      </c>
      <c r="B479" s="27" t="s">
        <v>1137</v>
      </c>
      <c r="C479" s="1">
        <f t="shared" si="7"/>
        <v>12</v>
      </c>
      <c r="D479" s="1" t="s">
        <v>1138</v>
      </c>
      <c r="E479" s="1" t="s">
        <v>622</v>
      </c>
      <c r="F479" s="4">
        <v>2022</v>
      </c>
      <c r="H479" s="1" t="s">
        <v>906</v>
      </c>
    </row>
    <row r="480" spans="1:8" x14ac:dyDescent="0.2">
      <c r="A480" s="69" t="s">
        <v>342</v>
      </c>
      <c r="B480" s="69" t="s">
        <v>342</v>
      </c>
      <c r="C480" s="1">
        <f t="shared" si="7"/>
        <v>12</v>
      </c>
      <c r="D480" s="70" t="s">
        <v>195</v>
      </c>
      <c r="E480" s="70" t="s">
        <v>465</v>
      </c>
      <c r="F480" s="4">
        <v>2022</v>
      </c>
      <c r="H480" s="1"/>
    </row>
    <row r="481" spans="1:8" x14ac:dyDescent="0.2">
      <c r="A481" s="27" t="s">
        <v>1230</v>
      </c>
      <c r="B481" s="27" t="s">
        <v>1230</v>
      </c>
      <c r="C481" s="1">
        <f t="shared" si="7"/>
        <v>12</v>
      </c>
      <c r="D481" s="1" t="s">
        <v>1231</v>
      </c>
      <c r="E481" s="1" t="s">
        <v>622</v>
      </c>
      <c r="F481" s="4">
        <v>2022</v>
      </c>
      <c r="H481" s="1"/>
    </row>
    <row r="482" spans="1:8" x14ac:dyDescent="0.2">
      <c r="A482" s="27" t="s">
        <v>1232</v>
      </c>
      <c r="B482" s="27" t="s">
        <v>1232</v>
      </c>
      <c r="C482" s="1">
        <f t="shared" si="7"/>
        <v>12</v>
      </c>
      <c r="D482" s="1" t="s">
        <v>1233</v>
      </c>
      <c r="E482" s="1" t="s">
        <v>732</v>
      </c>
      <c r="F482" s="4">
        <v>2022</v>
      </c>
      <c r="H482" s="1"/>
    </row>
    <row r="483" spans="1:8" x14ac:dyDescent="0.2">
      <c r="A483" s="27" t="s">
        <v>1234</v>
      </c>
      <c r="B483" s="27" t="s">
        <v>1234</v>
      </c>
      <c r="C483" s="1">
        <f t="shared" si="7"/>
        <v>12</v>
      </c>
      <c r="D483" s="1" t="s">
        <v>1235</v>
      </c>
      <c r="E483" s="1" t="s">
        <v>465</v>
      </c>
      <c r="F483" s="4">
        <v>2022</v>
      </c>
      <c r="H483" s="1"/>
    </row>
    <row r="484" spans="1:8" ht="16" x14ac:dyDescent="0.2">
      <c r="A484" s="27" t="s">
        <v>1236</v>
      </c>
      <c r="B484" s="27" t="s">
        <v>1236</v>
      </c>
      <c r="C484" s="1">
        <f t="shared" si="7"/>
        <v>12</v>
      </c>
      <c r="D484" s="1" t="s">
        <v>1237</v>
      </c>
      <c r="E484" s="29" t="s">
        <v>486</v>
      </c>
      <c r="F484" s="4">
        <v>2022</v>
      </c>
      <c r="H484" s="1"/>
    </row>
    <row r="485" spans="1:8" x14ac:dyDescent="0.2">
      <c r="A485" s="49" t="s">
        <v>1238</v>
      </c>
      <c r="B485" s="49" t="s">
        <v>1238</v>
      </c>
      <c r="C485" s="1">
        <f t="shared" si="7"/>
        <v>12</v>
      </c>
      <c r="D485" s="50" t="s">
        <v>1239</v>
      </c>
      <c r="E485" s="50" t="s">
        <v>536</v>
      </c>
      <c r="F485" s="4">
        <v>2022</v>
      </c>
      <c r="H485" s="1"/>
    </row>
    <row r="486" spans="1:8" x14ac:dyDescent="0.2">
      <c r="A486" s="27" t="s">
        <v>1160</v>
      </c>
      <c r="B486" s="27" t="s">
        <v>1160</v>
      </c>
      <c r="C486" s="1">
        <f t="shared" si="7"/>
        <v>12</v>
      </c>
      <c r="D486" s="1" t="s">
        <v>1161</v>
      </c>
      <c r="E486" s="1" t="s">
        <v>1162</v>
      </c>
      <c r="F486" s="4">
        <v>2022</v>
      </c>
      <c r="H486" s="1" t="s">
        <v>573</v>
      </c>
    </row>
    <row r="487" spans="1:8" x14ac:dyDescent="0.2">
      <c r="A487" s="27" t="s">
        <v>1158</v>
      </c>
      <c r="B487" s="27" t="s">
        <v>1158</v>
      </c>
      <c r="C487" s="1">
        <f t="shared" si="7"/>
        <v>12</v>
      </c>
      <c r="D487" s="1" t="s">
        <v>1159</v>
      </c>
      <c r="E487" s="1" t="s">
        <v>441</v>
      </c>
      <c r="F487" s="4">
        <v>2022</v>
      </c>
      <c r="H487" s="1" t="s">
        <v>585</v>
      </c>
    </row>
    <row r="488" spans="1:8" x14ac:dyDescent="0.2">
      <c r="A488" s="46" t="s">
        <v>1240</v>
      </c>
      <c r="B488" s="46" t="s">
        <v>1240</v>
      </c>
      <c r="C488" s="1">
        <f t="shared" si="7"/>
        <v>12</v>
      </c>
      <c r="D488" s="44" t="s">
        <v>1241</v>
      </c>
      <c r="E488" s="44" t="s">
        <v>622</v>
      </c>
      <c r="F488" s="4">
        <v>2022</v>
      </c>
      <c r="H488" s="1"/>
    </row>
    <row r="489" spans="1:8" x14ac:dyDescent="0.2">
      <c r="A489" s="49" t="s">
        <v>1242</v>
      </c>
      <c r="B489" s="49" t="s">
        <v>1242</v>
      </c>
      <c r="C489" s="1">
        <f t="shared" si="7"/>
        <v>12</v>
      </c>
      <c r="D489" s="50" t="s">
        <v>1243</v>
      </c>
      <c r="E489" s="50" t="s">
        <v>465</v>
      </c>
      <c r="F489" s="4">
        <v>2022</v>
      </c>
      <c r="H489" s="1"/>
    </row>
    <row r="490" spans="1:8" x14ac:dyDescent="0.2">
      <c r="A490" s="27" t="s">
        <v>1155</v>
      </c>
      <c r="B490" s="27" t="s">
        <v>1155</v>
      </c>
      <c r="C490" s="1">
        <f t="shared" si="7"/>
        <v>12</v>
      </c>
      <c r="D490" s="1" t="s">
        <v>1156</v>
      </c>
      <c r="E490" s="1" t="s">
        <v>1157</v>
      </c>
      <c r="F490" s="4">
        <v>2022</v>
      </c>
      <c r="H490" s="1" t="s">
        <v>573</v>
      </c>
    </row>
    <row r="491" spans="1:8" x14ac:dyDescent="0.2">
      <c r="A491" s="46" t="s">
        <v>1244</v>
      </c>
      <c r="B491" s="46" t="s">
        <v>1244</v>
      </c>
      <c r="C491" s="1">
        <f t="shared" si="7"/>
        <v>12</v>
      </c>
      <c r="D491" s="44" t="s">
        <v>1245</v>
      </c>
      <c r="E491" s="44" t="s">
        <v>465</v>
      </c>
      <c r="F491" s="4">
        <v>2022</v>
      </c>
      <c r="H491" s="1"/>
    </row>
    <row r="492" spans="1:8" x14ac:dyDescent="0.2">
      <c r="A492" s="49" t="s">
        <v>1246</v>
      </c>
      <c r="B492" s="49" t="s">
        <v>1246</v>
      </c>
      <c r="C492" s="1">
        <f t="shared" si="7"/>
        <v>12</v>
      </c>
      <c r="D492" s="50" t="s">
        <v>1247</v>
      </c>
      <c r="E492" s="50" t="s">
        <v>1248</v>
      </c>
      <c r="F492" s="4">
        <v>2022</v>
      </c>
      <c r="H492" s="1"/>
    </row>
    <row r="493" spans="1:8" x14ac:dyDescent="0.2">
      <c r="A493" s="27" t="s">
        <v>1152</v>
      </c>
      <c r="B493" s="27" t="s">
        <v>1152</v>
      </c>
      <c r="C493" s="1">
        <f t="shared" si="7"/>
        <v>12</v>
      </c>
      <c r="D493" s="1" t="s">
        <v>1153</v>
      </c>
      <c r="E493" s="1" t="s">
        <v>1154</v>
      </c>
      <c r="F493" s="4">
        <v>2022</v>
      </c>
      <c r="H493" s="1" t="s">
        <v>906</v>
      </c>
    </row>
    <row r="494" spans="1:8" x14ac:dyDescent="0.2">
      <c r="A494" s="65" t="s">
        <v>1249</v>
      </c>
      <c r="B494" s="65" t="s">
        <v>1249</v>
      </c>
      <c r="C494" s="1">
        <f t="shared" si="7"/>
        <v>12</v>
      </c>
      <c r="D494" s="4" t="s">
        <v>1250</v>
      </c>
      <c r="E494" s="4" t="s">
        <v>536</v>
      </c>
      <c r="F494" s="4">
        <v>2022</v>
      </c>
      <c r="H494" s="1" t="s">
        <v>906</v>
      </c>
    </row>
    <row r="495" spans="1:8" x14ac:dyDescent="0.2">
      <c r="A495" s="27" t="s">
        <v>1150</v>
      </c>
      <c r="B495" s="27" t="s">
        <v>1150</v>
      </c>
      <c r="C495" s="1">
        <f t="shared" si="7"/>
        <v>12</v>
      </c>
      <c r="D495" s="1" t="s">
        <v>1151</v>
      </c>
      <c r="E495" s="1" t="s">
        <v>536</v>
      </c>
      <c r="F495" s="4">
        <v>2022</v>
      </c>
      <c r="H495" s="1" t="s">
        <v>906</v>
      </c>
    </row>
    <row r="496" spans="1:8" x14ac:dyDescent="0.2">
      <c r="A496" s="27" t="s">
        <v>1147</v>
      </c>
      <c r="B496" s="27" t="s">
        <v>1147</v>
      </c>
      <c r="C496" s="1">
        <f t="shared" si="7"/>
        <v>12</v>
      </c>
      <c r="D496" s="1" t="s">
        <v>1148</v>
      </c>
      <c r="E496" s="1" t="s">
        <v>1149</v>
      </c>
      <c r="F496" s="4">
        <v>2022</v>
      </c>
      <c r="H496" s="1" t="s">
        <v>573</v>
      </c>
    </row>
    <row r="497" spans="1:8" x14ac:dyDescent="0.2">
      <c r="A497" s="46" t="s">
        <v>1251</v>
      </c>
      <c r="B497" s="46" t="s">
        <v>1251</v>
      </c>
      <c r="C497" s="1">
        <f t="shared" si="7"/>
        <v>12</v>
      </c>
      <c r="D497" s="44" t="s">
        <v>1252</v>
      </c>
      <c r="E497" s="44" t="s">
        <v>441</v>
      </c>
      <c r="F497" s="4">
        <v>2022</v>
      </c>
      <c r="H497" s="1"/>
    </row>
    <row r="498" spans="1:8" x14ac:dyDescent="0.2">
      <c r="A498" s="27" t="s">
        <v>1253</v>
      </c>
      <c r="B498" s="27" t="s">
        <v>1253</v>
      </c>
      <c r="C498" s="1">
        <f t="shared" si="7"/>
        <v>12</v>
      </c>
      <c r="D498" s="1" t="s">
        <v>1254</v>
      </c>
      <c r="E498" s="1" t="s">
        <v>1255</v>
      </c>
      <c r="F498" s="4">
        <v>2022</v>
      </c>
      <c r="H498" s="1"/>
    </row>
    <row r="499" spans="1:8" ht="16" x14ac:dyDescent="0.2">
      <c r="A499" s="27" t="s">
        <v>946</v>
      </c>
      <c r="B499" s="27" t="s">
        <v>946</v>
      </c>
      <c r="C499" s="1">
        <f t="shared" si="7"/>
        <v>12</v>
      </c>
      <c r="D499" s="1" t="s">
        <v>1256</v>
      </c>
      <c r="E499" s="5" t="s">
        <v>1804</v>
      </c>
      <c r="F499" s="4">
        <v>2022</v>
      </c>
      <c r="H499" s="1"/>
    </row>
    <row r="500" spans="1:8" x14ac:dyDescent="0.2">
      <c r="A500" s="49" t="s">
        <v>1257</v>
      </c>
      <c r="B500" s="49" t="s">
        <v>1257</v>
      </c>
      <c r="C500" s="1">
        <f t="shared" si="7"/>
        <v>12</v>
      </c>
      <c r="D500" s="50" t="s">
        <v>1258</v>
      </c>
      <c r="E500" s="50" t="s">
        <v>539</v>
      </c>
      <c r="F500" s="4">
        <v>2022</v>
      </c>
      <c r="H500" s="1"/>
    </row>
    <row r="501" spans="1:8" x14ac:dyDescent="0.2">
      <c r="A501" s="40" t="s">
        <v>321</v>
      </c>
      <c r="B501" s="40" t="s">
        <v>321</v>
      </c>
      <c r="C501" s="1">
        <f t="shared" si="7"/>
        <v>12</v>
      </c>
      <c r="D501" s="41" t="s">
        <v>1170</v>
      </c>
      <c r="E501" s="41" t="s">
        <v>1171</v>
      </c>
      <c r="F501" s="4">
        <v>2022</v>
      </c>
      <c r="H501" s="41" t="s">
        <v>573</v>
      </c>
    </row>
    <row r="502" spans="1:8" x14ac:dyDescent="0.2">
      <c r="A502" s="46" t="s">
        <v>1259</v>
      </c>
      <c r="B502" s="46" t="s">
        <v>1259</v>
      </c>
      <c r="C502" s="1">
        <f t="shared" si="7"/>
        <v>12</v>
      </c>
      <c r="D502" s="44" t="s">
        <v>1260</v>
      </c>
      <c r="E502" s="44" t="s">
        <v>759</v>
      </c>
      <c r="F502" s="4">
        <v>2022</v>
      </c>
      <c r="H502" s="1" t="s">
        <v>573</v>
      </c>
    </row>
    <row r="503" spans="1:8" x14ac:dyDescent="0.2">
      <c r="A503" s="27" t="s">
        <v>1261</v>
      </c>
      <c r="B503" s="27" t="s">
        <v>1261</v>
      </c>
      <c r="C503" s="1">
        <f t="shared" si="7"/>
        <v>12</v>
      </c>
      <c r="D503" s="1" t="s">
        <v>1262</v>
      </c>
      <c r="E503" s="1" t="s">
        <v>1263</v>
      </c>
      <c r="F503" s="4">
        <v>2022</v>
      </c>
      <c r="H503" s="1" t="s">
        <v>573</v>
      </c>
    </row>
    <row r="504" spans="1:8" x14ac:dyDescent="0.2">
      <c r="A504" s="27" t="s">
        <v>1264</v>
      </c>
      <c r="B504" s="27" t="s">
        <v>1264</v>
      </c>
      <c r="C504" s="1">
        <f t="shared" si="7"/>
        <v>12</v>
      </c>
      <c r="D504" s="1" t="s">
        <v>1265</v>
      </c>
      <c r="E504" s="1" t="s">
        <v>1263</v>
      </c>
      <c r="F504" s="4">
        <v>2022</v>
      </c>
      <c r="H504" s="1" t="s">
        <v>573</v>
      </c>
    </row>
    <row r="505" spans="1:8" x14ac:dyDescent="0.2">
      <c r="A505" s="27" t="s">
        <v>1266</v>
      </c>
      <c r="B505" s="27" t="s">
        <v>1266</v>
      </c>
      <c r="C505" s="1">
        <f t="shared" si="7"/>
        <v>12</v>
      </c>
      <c r="D505" s="1" t="s">
        <v>1267</v>
      </c>
      <c r="E505" s="1" t="s">
        <v>465</v>
      </c>
      <c r="F505" s="4">
        <v>2022</v>
      </c>
      <c r="H505" s="1"/>
    </row>
    <row r="506" spans="1:8" x14ac:dyDescent="0.2">
      <c r="A506" s="27" t="s">
        <v>1268</v>
      </c>
      <c r="B506" s="27" t="s">
        <v>1268</v>
      </c>
      <c r="C506" s="1">
        <f t="shared" si="7"/>
        <v>12</v>
      </c>
      <c r="D506" s="1" t="s">
        <v>1269</v>
      </c>
      <c r="E506" s="1" t="s">
        <v>465</v>
      </c>
      <c r="F506" s="4">
        <v>2022</v>
      </c>
      <c r="H506" s="1" t="s">
        <v>573</v>
      </c>
    </row>
    <row r="507" spans="1:8" x14ac:dyDescent="0.2">
      <c r="A507" s="27" t="s">
        <v>1270</v>
      </c>
      <c r="B507" s="27" t="s">
        <v>1270</v>
      </c>
      <c r="C507" s="1">
        <f t="shared" si="7"/>
        <v>12</v>
      </c>
      <c r="D507" s="1" t="s">
        <v>1271</v>
      </c>
      <c r="E507" s="1" t="s">
        <v>465</v>
      </c>
      <c r="F507" s="4">
        <v>2022</v>
      </c>
      <c r="H507" s="1" t="s">
        <v>573</v>
      </c>
    </row>
    <row r="508" spans="1:8" x14ac:dyDescent="0.2">
      <c r="A508" s="27" t="s">
        <v>1272</v>
      </c>
      <c r="B508" s="27" t="s">
        <v>1272</v>
      </c>
      <c r="C508" s="1">
        <f t="shared" si="7"/>
        <v>12</v>
      </c>
      <c r="D508" s="1" t="s">
        <v>1273</v>
      </c>
      <c r="E508" s="1" t="s">
        <v>465</v>
      </c>
      <c r="F508" s="4">
        <v>2022</v>
      </c>
      <c r="H508" s="1" t="s">
        <v>573</v>
      </c>
    </row>
    <row r="509" spans="1:8" x14ac:dyDescent="0.2">
      <c r="A509" s="49" t="s">
        <v>1274</v>
      </c>
      <c r="B509" s="49" t="s">
        <v>1274</v>
      </c>
      <c r="C509" s="1">
        <f t="shared" si="7"/>
        <v>12</v>
      </c>
      <c r="D509" s="50" t="s">
        <v>1275</v>
      </c>
      <c r="E509" s="50" t="s">
        <v>536</v>
      </c>
      <c r="F509" s="4">
        <v>2022</v>
      </c>
      <c r="H509" s="1" t="s">
        <v>573</v>
      </c>
    </row>
    <row r="510" spans="1:8" x14ac:dyDescent="0.2">
      <c r="A510" s="27" t="s">
        <v>1168</v>
      </c>
      <c r="B510" s="27" t="s">
        <v>1168</v>
      </c>
      <c r="C510" s="1">
        <f t="shared" si="7"/>
        <v>12</v>
      </c>
      <c r="D510" s="1" t="s">
        <v>1169</v>
      </c>
      <c r="E510" s="1" t="s">
        <v>1008</v>
      </c>
      <c r="F510" s="4">
        <v>2022</v>
      </c>
      <c r="H510" s="1" t="s">
        <v>573</v>
      </c>
    </row>
    <row r="511" spans="1:8" x14ac:dyDescent="0.2">
      <c r="A511" s="46" t="s">
        <v>1276</v>
      </c>
      <c r="B511" s="46" t="s">
        <v>1276</v>
      </c>
      <c r="C511" s="1">
        <f t="shared" si="7"/>
        <v>12</v>
      </c>
      <c r="D511" s="44" t="s">
        <v>1277</v>
      </c>
      <c r="E511" s="44" t="s">
        <v>1263</v>
      </c>
      <c r="F511" s="4">
        <v>2022</v>
      </c>
      <c r="H511" s="1" t="s">
        <v>573</v>
      </c>
    </row>
    <row r="512" spans="1:8" x14ac:dyDescent="0.2">
      <c r="A512" s="27" t="s">
        <v>1278</v>
      </c>
      <c r="B512" s="27" t="s">
        <v>1278</v>
      </c>
      <c r="C512" s="1">
        <f t="shared" si="7"/>
        <v>12</v>
      </c>
      <c r="D512" s="1" t="s">
        <v>1279</v>
      </c>
      <c r="E512" s="1" t="s">
        <v>465</v>
      </c>
      <c r="F512" s="4">
        <v>2022</v>
      </c>
      <c r="H512" s="1"/>
    </row>
    <row r="513" spans="1:8" x14ac:dyDescent="0.2">
      <c r="A513" s="27" t="s">
        <v>1280</v>
      </c>
      <c r="B513" s="27" t="s">
        <v>1280</v>
      </c>
      <c r="C513" s="1">
        <f t="shared" si="7"/>
        <v>12</v>
      </c>
      <c r="D513" s="1" t="s">
        <v>1281</v>
      </c>
      <c r="E513" s="1" t="s">
        <v>1282</v>
      </c>
      <c r="F513" s="4">
        <v>2022</v>
      </c>
      <c r="H513" s="1"/>
    </row>
    <row r="514" spans="1:8" x14ac:dyDescent="0.2">
      <c r="A514" s="40" t="s">
        <v>325</v>
      </c>
      <c r="B514" s="40" t="s">
        <v>325</v>
      </c>
      <c r="C514" s="1">
        <f t="shared" si="7"/>
        <v>12</v>
      </c>
      <c r="D514" s="41" t="s">
        <v>177</v>
      </c>
      <c r="E514" s="41" t="s">
        <v>539</v>
      </c>
      <c r="F514" s="4">
        <v>2022</v>
      </c>
      <c r="H514" s="41" t="s">
        <v>573</v>
      </c>
    </row>
    <row r="515" spans="1:8" x14ac:dyDescent="0.2">
      <c r="A515" s="27" t="s">
        <v>1283</v>
      </c>
      <c r="B515" s="27" t="s">
        <v>1283</v>
      </c>
      <c r="C515" s="1">
        <f t="shared" ref="C515:C578" si="8">LEN(B515)</f>
        <v>12</v>
      </c>
      <c r="D515" s="1" t="s">
        <v>1284</v>
      </c>
      <c r="E515" s="1" t="s">
        <v>536</v>
      </c>
      <c r="F515" s="4">
        <v>2022</v>
      </c>
      <c r="H515" s="1"/>
    </row>
    <row r="516" spans="1:8" x14ac:dyDescent="0.2">
      <c r="A516" s="27" t="s">
        <v>1285</v>
      </c>
      <c r="B516" s="27" t="s">
        <v>1285</v>
      </c>
      <c r="C516" s="1">
        <f t="shared" si="8"/>
        <v>12</v>
      </c>
      <c r="D516" s="1" t="s">
        <v>1286</v>
      </c>
      <c r="E516" s="1" t="s">
        <v>539</v>
      </c>
      <c r="F516" s="4">
        <v>2022</v>
      </c>
      <c r="H516" s="1"/>
    </row>
    <row r="517" spans="1:8" x14ac:dyDescent="0.2">
      <c r="A517" s="27" t="s">
        <v>1287</v>
      </c>
      <c r="B517" s="27" t="s">
        <v>1287</v>
      </c>
      <c r="C517" s="1">
        <f t="shared" si="8"/>
        <v>12</v>
      </c>
      <c r="D517" s="1" t="s">
        <v>1288</v>
      </c>
      <c r="E517" s="1" t="s">
        <v>465</v>
      </c>
      <c r="F517" s="4">
        <v>2022</v>
      </c>
      <c r="H517" s="1"/>
    </row>
    <row r="518" spans="1:8" x14ac:dyDescent="0.2">
      <c r="A518" s="49" t="s">
        <v>1289</v>
      </c>
      <c r="B518" s="49" t="s">
        <v>1289</v>
      </c>
      <c r="C518" s="1">
        <f t="shared" si="8"/>
        <v>12</v>
      </c>
      <c r="D518" s="50" t="s">
        <v>1290</v>
      </c>
      <c r="E518" s="50" t="s">
        <v>539</v>
      </c>
      <c r="F518" s="4">
        <v>2022</v>
      </c>
      <c r="H518" s="1"/>
    </row>
    <row r="519" spans="1:8" x14ac:dyDescent="0.2">
      <c r="A519" s="27" t="s">
        <v>1166</v>
      </c>
      <c r="B519" s="27" t="s">
        <v>1166</v>
      </c>
      <c r="C519" s="1">
        <f t="shared" si="8"/>
        <v>12</v>
      </c>
      <c r="D519" s="1" t="s">
        <v>1167</v>
      </c>
      <c r="E519" s="37" t="s">
        <v>1114</v>
      </c>
      <c r="F519" s="4">
        <v>2022</v>
      </c>
      <c r="H519" s="1" t="s">
        <v>1768</v>
      </c>
    </row>
    <row r="520" spans="1:8" x14ac:dyDescent="0.2">
      <c r="A520" s="27" t="s">
        <v>1164</v>
      </c>
      <c r="B520" s="27" t="s">
        <v>1164</v>
      </c>
      <c r="C520" s="1">
        <f t="shared" si="8"/>
        <v>12</v>
      </c>
      <c r="D520" s="1" t="s">
        <v>1165</v>
      </c>
      <c r="E520" s="1" t="s">
        <v>1055</v>
      </c>
      <c r="F520" s="4">
        <v>2022</v>
      </c>
      <c r="H520" s="1" t="s">
        <v>906</v>
      </c>
    </row>
    <row r="521" spans="1:8" x14ac:dyDescent="0.2">
      <c r="A521" s="65" t="s">
        <v>1291</v>
      </c>
      <c r="B521" s="65" t="s">
        <v>1291</v>
      </c>
      <c r="C521" s="1">
        <f t="shared" si="8"/>
        <v>12</v>
      </c>
      <c r="D521" s="4" t="s">
        <v>1292</v>
      </c>
      <c r="E521" s="4" t="s">
        <v>536</v>
      </c>
      <c r="F521" s="4">
        <v>2022</v>
      </c>
      <c r="H521" s="1"/>
    </row>
    <row r="522" spans="1:8" x14ac:dyDescent="0.2">
      <c r="A522" s="27" t="s">
        <v>1163</v>
      </c>
      <c r="B522" s="27" t="s">
        <v>1163</v>
      </c>
      <c r="C522" s="1">
        <f t="shared" si="8"/>
        <v>12</v>
      </c>
      <c r="D522" s="1" t="s">
        <v>676</v>
      </c>
      <c r="E522" s="1" t="s">
        <v>465</v>
      </c>
      <c r="F522" s="4">
        <v>2022</v>
      </c>
      <c r="H522" s="1" t="s">
        <v>573</v>
      </c>
    </row>
    <row r="523" spans="1:8" ht="16" x14ac:dyDescent="0.2">
      <c r="A523" s="46" t="s">
        <v>557</v>
      </c>
      <c r="B523" s="46" t="s">
        <v>557</v>
      </c>
      <c r="C523" s="1">
        <f t="shared" si="8"/>
        <v>12</v>
      </c>
      <c r="D523" s="44" t="s">
        <v>1293</v>
      </c>
      <c r="E523" s="5" t="s">
        <v>1804</v>
      </c>
      <c r="F523" s="4">
        <v>2022</v>
      </c>
      <c r="H523" s="1"/>
    </row>
    <row r="524" spans="1:8" x14ac:dyDescent="0.2">
      <c r="A524" s="49" t="s">
        <v>1294</v>
      </c>
      <c r="B524" s="49" t="s">
        <v>1294</v>
      </c>
      <c r="C524" s="1">
        <f t="shared" si="8"/>
        <v>12</v>
      </c>
      <c r="D524" s="50" t="s">
        <v>1295</v>
      </c>
      <c r="E524" s="50" t="s">
        <v>1263</v>
      </c>
      <c r="F524" s="4">
        <v>2022</v>
      </c>
      <c r="H524" s="1"/>
    </row>
    <row r="525" spans="1:8" x14ac:dyDescent="0.2">
      <c r="A525" s="27" t="s">
        <v>1179</v>
      </c>
      <c r="B525" s="27" t="s">
        <v>1179</v>
      </c>
      <c r="C525" s="1">
        <f t="shared" si="8"/>
        <v>12</v>
      </c>
      <c r="D525" s="1" t="s">
        <v>1180</v>
      </c>
      <c r="E525" s="1" t="s">
        <v>465</v>
      </c>
      <c r="F525" s="4">
        <v>2022</v>
      </c>
      <c r="H525" s="1" t="s">
        <v>906</v>
      </c>
    </row>
    <row r="526" spans="1:8" x14ac:dyDescent="0.2">
      <c r="A526" s="27" t="s">
        <v>1177</v>
      </c>
      <c r="B526" s="27" t="s">
        <v>1177</v>
      </c>
      <c r="C526" s="1">
        <f t="shared" si="8"/>
        <v>12</v>
      </c>
      <c r="D526" s="1" t="s">
        <v>1178</v>
      </c>
      <c r="E526" s="1" t="s">
        <v>536</v>
      </c>
      <c r="F526" s="4">
        <v>2022</v>
      </c>
      <c r="H526" s="1" t="s">
        <v>906</v>
      </c>
    </row>
    <row r="527" spans="1:8" x14ac:dyDescent="0.2">
      <c r="A527" s="46" t="s">
        <v>1296</v>
      </c>
      <c r="B527" s="46" t="s">
        <v>1296</v>
      </c>
      <c r="C527" s="1">
        <f t="shared" si="8"/>
        <v>12</v>
      </c>
      <c r="D527" s="44" t="s">
        <v>1297</v>
      </c>
      <c r="E527" s="71" t="s">
        <v>115</v>
      </c>
      <c r="F527" s="4">
        <v>2022</v>
      </c>
      <c r="H527" s="1"/>
    </row>
    <row r="528" spans="1:8" x14ac:dyDescent="0.2">
      <c r="A528" s="27" t="s">
        <v>1298</v>
      </c>
      <c r="B528" s="27" t="s">
        <v>1298</v>
      </c>
      <c r="C528" s="1">
        <f t="shared" si="8"/>
        <v>12</v>
      </c>
      <c r="D528" s="1" t="s">
        <v>1299</v>
      </c>
      <c r="E528" s="1" t="s">
        <v>465</v>
      </c>
      <c r="F528" s="4">
        <v>2022</v>
      </c>
      <c r="H528" s="1"/>
    </row>
    <row r="529" spans="1:8" x14ac:dyDescent="0.2">
      <c r="A529" s="40" t="s">
        <v>315</v>
      </c>
      <c r="B529" s="40" t="s">
        <v>315</v>
      </c>
      <c r="C529" s="1">
        <f t="shared" si="8"/>
        <v>12</v>
      </c>
      <c r="D529" s="41" t="s">
        <v>1300</v>
      </c>
      <c r="E529" s="41" t="s">
        <v>536</v>
      </c>
      <c r="F529" s="4">
        <v>2022</v>
      </c>
      <c r="H529" s="1"/>
    </row>
    <row r="530" spans="1:8" x14ac:dyDescent="0.2">
      <c r="A530" s="27" t="s">
        <v>1301</v>
      </c>
      <c r="B530" s="27" t="s">
        <v>1301</v>
      </c>
      <c r="C530" s="1">
        <f t="shared" si="8"/>
        <v>12</v>
      </c>
      <c r="D530" s="1" t="s">
        <v>1302</v>
      </c>
      <c r="E530" s="1" t="s">
        <v>717</v>
      </c>
      <c r="F530" s="4">
        <v>2022</v>
      </c>
      <c r="H530" s="1"/>
    </row>
    <row r="531" spans="1:8" x14ac:dyDescent="0.2">
      <c r="A531" s="27" t="s">
        <v>1303</v>
      </c>
      <c r="B531" s="27" t="s">
        <v>1303</v>
      </c>
      <c r="C531" s="1">
        <f t="shared" si="8"/>
        <v>12</v>
      </c>
      <c r="D531" s="1" t="s">
        <v>1304</v>
      </c>
      <c r="E531" s="1" t="s">
        <v>759</v>
      </c>
      <c r="F531" s="4">
        <v>2022</v>
      </c>
      <c r="H531" s="1"/>
    </row>
    <row r="532" spans="1:8" x14ac:dyDescent="0.2">
      <c r="A532" s="49" t="s">
        <v>1305</v>
      </c>
      <c r="B532" s="49" t="s">
        <v>1305</v>
      </c>
      <c r="C532" s="1">
        <f t="shared" si="8"/>
        <v>12</v>
      </c>
      <c r="D532" s="50" t="s">
        <v>1306</v>
      </c>
      <c r="E532" s="50" t="s">
        <v>759</v>
      </c>
      <c r="F532" s="4">
        <v>2022</v>
      </c>
      <c r="H532" s="1"/>
    </row>
    <row r="533" spans="1:8" x14ac:dyDescent="0.2">
      <c r="A533" s="27" t="s">
        <v>1175</v>
      </c>
      <c r="B533" s="27" t="s">
        <v>1175</v>
      </c>
      <c r="C533" s="1">
        <f t="shared" si="8"/>
        <v>12</v>
      </c>
      <c r="D533" s="1" t="s">
        <v>1176</v>
      </c>
      <c r="E533" s="1" t="s">
        <v>1174</v>
      </c>
      <c r="F533" s="4">
        <v>2022</v>
      </c>
      <c r="H533" s="1" t="s">
        <v>573</v>
      </c>
    </row>
    <row r="534" spans="1:8" x14ac:dyDescent="0.2">
      <c r="A534" s="27" t="s">
        <v>1172</v>
      </c>
      <c r="B534" s="27" t="s">
        <v>1172</v>
      </c>
      <c r="C534" s="1">
        <f t="shared" si="8"/>
        <v>12</v>
      </c>
      <c r="D534" s="1" t="s">
        <v>1173</v>
      </c>
      <c r="E534" s="1" t="s">
        <v>1174</v>
      </c>
      <c r="F534" s="4">
        <v>2022</v>
      </c>
      <c r="H534" s="1" t="s">
        <v>573</v>
      </c>
    </row>
    <row r="535" spans="1:8" x14ac:dyDescent="0.2">
      <c r="A535" s="40" t="s">
        <v>358</v>
      </c>
      <c r="B535" s="40" t="s">
        <v>358</v>
      </c>
      <c r="C535" s="1">
        <f t="shared" si="8"/>
        <v>12</v>
      </c>
      <c r="D535" s="41" t="s">
        <v>1307</v>
      </c>
      <c r="E535" s="41" t="s">
        <v>441</v>
      </c>
      <c r="F535" s="4">
        <v>2022</v>
      </c>
      <c r="H535" s="41" t="s">
        <v>906</v>
      </c>
    </row>
    <row r="536" spans="1:8" x14ac:dyDescent="0.2">
      <c r="A536" s="46" t="s">
        <v>1308</v>
      </c>
      <c r="B536" s="46" t="s">
        <v>1308</v>
      </c>
      <c r="C536" s="1">
        <f t="shared" si="8"/>
        <v>12</v>
      </c>
      <c r="D536" s="44" t="s">
        <v>1309</v>
      </c>
      <c r="E536" s="44" t="s">
        <v>759</v>
      </c>
      <c r="F536" s="4">
        <v>2022</v>
      </c>
      <c r="H536" s="1"/>
    </row>
    <row r="537" spans="1:8" x14ac:dyDescent="0.2">
      <c r="A537" s="49" t="s">
        <v>1310</v>
      </c>
      <c r="B537" s="49" t="s">
        <v>1310</v>
      </c>
      <c r="C537" s="1">
        <f t="shared" si="8"/>
        <v>12</v>
      </c>
      <c r="D537" s="50" t="s">
        <v>1311</v>
      </c>
      <c r="E537" s="50" t="s">
        <v>622</v>
      </c>
      <c r="F537" s="4">
        <v>2022</v>
      </c>
      <c r="H537" s="1"/>
    </row>
    <row r="538" spans="1:8" x14ac:dyDescent="0.2">
      <c r="A538" s="27" t="s">
        <v>1312</v>
      </c>
      <c r="B538" s="27" t="s">
        <v>1312</v>
      </c>
      <c r="C538" s="1">
        <f t="shared" si="8"/>
        <v>12</v>
      </c>
      <c r="D538" s="1" t="s">
        <v>1313</v>
      </c>
      <c r="E538" s="1" t="s">
        <v>591</v>
      </c>
      <c r="F538" s="4">
        <v>2022</v>
      </c>
      <c r="H538" s="1" t="s">
        <v>573</v>
      </c>
    </row>
    <row r="539" spans="1:8" x14ac:dyDescent="0.2">
      <c r="A539" s="27" t="s">
        <v>1314</v>
      </c>
      <c r="B539" s="27" t="s">
        <v>1314</v>
      </c>
      <c r="C539" s="1">
        <f t="shared" si="8"/>
        <v>12</v>
      </c>
      <c r="D539" s="1" t="s">
        <v>1315</v>
      </c>
      <c r="E539" s="1" t="s">
        <v>1316</v>
      </c>
      <c r="F539" s="4">
        <v>2022</v>
      </c>
      <c r="H539" s="1" t="s">
        <v>573</v>
      </c>
    </row>
    <row r="540" spans="1:8" x14ac:dyDescent="0.2">
      <c r="A540" s="27" t="s">
        <v>1317</v>
      </c>
      <c r="B540" s="27" t="s">
        <v>1317</v>
      </c>
      <c r="C540" s="1">
        <f t="shared" si="8"/>
        <v>12</v>
      </c>
      <c r="D540" s="1" t="s">
        <v>1318</v>
      </c>
      <c r="E540" s="1" t="s">
        <v>1319</v>
      </c>
      <c r="F540" s="4">
        <v>2022</v>
      </c>
      <c r="H540" s="1" t="s">
        <v>906</v>
      </c>
    </row>
    <row r="541" spans="1:8" x14ac:dyDescent="0.2">
      <c r="A541" s="65" t="s">
        <v>1321</v>
      </c>
      <c r="B541" s="65" t="s">
        <v>1321</v>
      </c>
      <c r="C541" s="1">
        <f t="shared" si="8"/>
        <v>12</v>
      </c>
      <c r="D541" s="4" t="s">
        <v>1320</v>
      </c>
      <c r="E541" s="4" t="s">
        <v>536</v>
      </c>
      <c r="F541" s="4">
        <v>2022</v>
      </c>
      <c r="H541" s="1"/>
    </row>
    <row r="542" spans="1:8" x14ac:dyDescent="0.2">
      <c r="A542" s="27" t="s">
        <v>1322</v>
      </c>
      <c r="B542" s="27" t="s">
        <v>1322</v>
      </c>
      <c r="C542" s="1">
        <f t="shared" si="8"/>
        <v>12</v>
      </c>
      <c r="D542" s="1" t="s">
        <v>1323</v>
      </c>
      <c r="E542" s="1" t="s">
        <v>622</v>
      </c>
      <c r="F542" s="4">
        <v>2022</v>
      </c>
      <c r="H542" s="1" t="s">
        <v>906</v>
      </c>
    </row>
    <row r="543" spans="1:8" x14ac:dyDescent="0.2">
      <c r="A543" s="46" t="s">
        <v>1324</v>
      </c>
      <c r="B543" s="46" t="s">
        <v>1324</v>
      </c>
      <c r="C543" s="1">
        <f t="shared" si="8"/>
        <v>12</v>
      </c>
      <c r="D543" s="44" t="s">
        <v>1325</v>
      </c>
      <c r="E543" s="44" t="s">
        <v>465</v>
      </c>
      <c r="F543" s="4">
        <v>2022</v>
      </c>
      <c r="H543" s="1"/>
    </row>
    <row r="544" spans="1:8" x14ac:dyDescent="0.2">
      <c r="A544" s="27" t="s">
        <v>1326</v>
      </c>
      <c r="B544" s="27" t="s">
        <v>1326</v>
      </c>
      <c r="C544" s="1">
        <f t="shared" si="8"/>
        <v>12</v>
      </c>
      <c r="D544" s="1" t="s">
        <v>1327</v>
      </c>
      <c r="E544" s="1" t="s">
        <v>465</v>
      </c>
      <c r="F544" s="4">
        <v>2022</v>
      </c>
      <c r="H544" s="1"/>
    </row>
    <row r="545" spans="1:8" x14ac:dyDescent="0.2">
      <c r="A545" s="1" t="s">
        <v>1804</v>
      </c>
      <c r="B545" s="18" t="s">
        <v>1807</v>
      </c>
      <c r="C545" s="1">
        <f t="shared" si="8"/>
        <v>16</v>
      </c>
      <c r="D545" s="1" t="s">
        <v>1328</v>
      </c>
      <c r="E545" s="1" t="s">
        <v>465</v>
      </c>
      <c r="F545" s="4">
        <v>2022</v>
      </c>
      <c r="H545" s="1"/>
    </row>
    <row r="546" spans="1:8" x14ac:dyDescent="0.2">
      <c r="A546" s="49" t="s">
        <v>1329</v>
      </c>
      <c r="B546" s="49" t="s">
        <v>1329</v>
      </c>
      <c r="C546" s="1">
        <f t="shared" si="8"/>
        <v>12</v>
      </c>
      <c r="D546" s="50" t="s">
        <v>1330</v>
      </c>
      <c r="E546" s="50" t="s">
        <v>147</v>
      </c>
      <c r="F546" s="4">
        <v>2022</v>
      </c>
      <c r="H546" s="1"/>
    </row>
    <row r="547" spans="1:8" x14ac:dyDescent="0.2">
      <c r="A547" s="40" t="s">
        <v>317</v>
      </c>
      <c r="B547" s="40" t="s">
        <v>317</v>
      </c>
      <c r="C547" s="1">
        <f t="shared" si="8"/>
        <v>12</v>
      </c>
      <c r="D547" s="41" t="s">
        <v>1331</v>
      </c>
      <c r="E547" s="41" t="s">
        <v>536</v>
      </c>
      <c r="F547" s="4">
        <v>2022</v>
      </c>
      <c r="H547" s="41" t="s">
        <v>573</v>
      </c>
    </row>
    <row r="548" spans="1:8" x14ac:dyDescent="0.2">
      <c r="A548" s="46" t="s">
        <v>1332</v>
      </c>
      <c r="B548" s="46" t="s">
        <v>1332</v>
      </c>
      <c r="C548" s="1">
        <f t="shared" si="8"/>
        <v>12</v>
      </c>
      <c r="D548" s="44" t="s">
        <v>1333</v>
      </c>
      <c r="E548" s="44" t="s">
        <v>536</v>
      </c>
      <c r="F548" s="4">
        <v>2022</v>
      </c>
      <c r="H548" s="1"/>
    </row>
    <row r="549" spans="1:8" x14ac:dyDescent="0.2">
      <c r="A549" s="27" t="s">
        <v>1334</v>
      </c>
      <c r="B549" s="27" t="s">
        <v>1334</v>
      </c>
      <c r="C549" s="1">
        <f t="shared" si="8"/>
        <v>12</v>
      </c>
      <c r="D549" s="1" t="s">
        <v>1335</v>
      </c>
      <c r="E549" s="1" t="s">
        <v>634</v>
      </c>
      <c r="F549" s="4">
        <v>2022</v>
      </c>
      <c r="H549" s="1"/>
    </row>
    <row r="550" spans="1:8" x14ac:dyDescent="0.2">
      <c r="A550" s="49" t="s">
        <v>1336</v>
      </c>
      <c r="B550" s="49" t="s">
        <v>1336</v>
      </c>
      <c r="C550" s="1">
        <f t="shared" si="8"/>
        <v>12</v>
      </c>
      <c r="D550" s="50" t="s">
        <v>1337</v>
      </c>
      <c r="E550" s="50" t="s">
        <v>649</v>
      </c>
      <c r="F550" s="4">
        <v>2022</v>
      </c>
      <c r="H550" s="1"/>
    </row>
    <row r="551" spans="1:8" x14ac:dyDescent="0.2">
      <c r="A551" s="27" t="s">
        <v>1338</v>
      </c>
      <c r="B551" s="27" t="s">
        <v>1338</v>
      </c>
      <c r="C551" s="1">
        <f t="shared" si="8"/>
        <v>12</v>
      </c>
      <c r="D551" s="1" t="s">
        <v>1339</v>
      </c>
      <c r="E551" s="1" t="s">
        <v>1319</v>
      </c>
      <c r="F551" s="4">
        <v>2022</v>
      </c>
      <c r="H551" s="1" t="s">
        <v>906</v>
      </c>
    </row>
    <row r="552" spans="1:8" x14ac:dyDescent="0.2">
      <c r="A552" s="27" t="s">
        <v>1340</v>
      </c>
      <c r="B552" s="27" t="s">
        <v>1340</v>
      </c>
      <c r="C552" s="1">
        <f t="shared" si="8"/>
        <v>12</v>
      </c>
      <c r="D552" s="1" t="s">
        <v>1341</v>
      </c>
      <c r="E552" s="1" t="s">
        <v>634</v>
      </c>
      <c r="F552" s="4">
        <v>2022</v>
      </c>
      <c r="H552" s="1" t="s">
        <v>573</v>
      </c>
    </row>
    <row r="553" spans="1:8" x14ac:dyDescent="0.2">
      <c r="A553" s="27" t="s">
        <v>1342</v>
      </c>
      <c r="B553" s="27" t="s">
        <v>1342</v>
      </c>
      <c r="C553" s="1">
        <f t="shared" si="8"/>
        <v>12</v>
      </c>
      <c r="D553" s="1" t="s">
        <v>1343</v>
      </c>
      <c r="E553" s="43" t="s">
        <v>115</v>
      </c>
      <c r="F553" s="4">
        <v>2022</v>
      </c>
      <c r="H553" s="1" t="s">
        <v>906</v>
      </c>
    </row>
    <row r="554" spans="1:8" x14ac:dyDescent="0.2">
      <c r="A554" s="46" t="s">
        <v>1344</v>
      </c>
      <c r="B554" s="46" t="s">
        <v>1344</v>
      </c>
      <c r="C554" s="1">
        <f t="shared" si="8"/>
        <v>12</v>
      </c>
      <c r="D554" s="44" t="s">
        <v>1345</v>
      </c>
      <c r="E554" s="44" t="s">
        <v>622</v>
      </c>
      <c r="F554" s="4">
        <v>2022</v>
      </c>
      <c r="H554" s="1"/>
    </row>
    <row r="555" spans="1:8" x14ac:dyDescent="0.2">
      <c r="A555" s="49" t="s">
        <v>1346</v>
      </c>
      <c r="B555" s="49" t="s">
        <v>1346</v>
      </c>
      <c r="C555" s="1">
        <f t="shared" si="8"/>
        <v>12</v>
      </c>
      <c r="D555" s="50" t="s">
        <v>928</v>
      </c>
      <c r="E555" s="50" t="s">
        <v>1347</v>
      </c>
      <c r="F555" s="4">
        <v>2022</v>
      </c>
      <c r="H555" s="1"/>
    </row>
    <row r="556" spans="1:8" x14ac:dyDescent="0.2">
      <c r="A556" s="27" t="s">
        <v>1348</v>
      </c>
      <c r="B556" s="27" t="s">
        <v>1348</v>
      </c>
      <c r="C556" s="1">
        <f t="shared" si="8"/>
        <v>12</v>
      </c>
      <c r="D556" s="1" t="s">
        <v>1349</v>
      </c>
      <c r="E556" s="1" t="s">
        <v>441</v>
      </c>
      <c r="F556" s="4">
        <v>2022</v>
      </c>
      <c r="H556" s="1" t="s">
        <v>906</v>
      </c>
    </row>
    <row r="557" spans="1:8" x14ac:dyDescent="0.2">
      <c r="A557" s="40" t="s">
        <v>334</v>
      </c>
      <c r="B557" s="40" t="s">
        <v>334</v>
      </c>
      <c r="C557" s="1">
        <f t="shared" si="8"/>
        <v>12</v>
      </c>
      <c r="D557" s="41" t="s">
        <v>1350</v>
      </c>
      <c r="E557" s="41" t="s">
        <v>1351</v>
      </c>
      <c r="F557" s="4">
        <v>2022</v>
      </c>
      <c r="H557" s="41" t="s">
        <v>573</v>
      </c>
    </row>
    <row r="558" spans="1:8" x14ac:dyDescent="0.2">
      <c r="A558" s="1" t="s">
        <v>1804</v>
      </c>
      <c r="B558" s="18" t="s">
        <v>1807</v>
      </c>
      <c r="C558" s="1">
        <f t="shared" si="8"/>
        <v>16</v>
      </c>
      <c r="D558" s="1" t="s">
        <v>1352</v>
      </c>
      <c r="E558" s="1" t="s">
        <v>1353</v>
      </c>
      <c r="F558" s="4">
        <v>2022</v>
      </c>
      <c r="H558" s="1" t="s">
        <v>573</v>
      </c>
    </row>
    <row r="559" spans="1:8" x14ac:dyDescent="0.2">
      <c r="A559" s="27" t="s">
        <v>1354</v>
      </c>
      <c r="B559" s="27" t="s">
        <v>1354</v>
      </c>
      <c r="C559" s="1">
        <f t="shared" si="8"/>
        <v>12</v>
      </c>
      <c r="D559" s="1" t="s">
        <v>1355</v>
      </c>
      <c r="E559" s="1" t="s">
        <v>1356</v>
      </c>
      <c r="F559" s="4">
        <v>2022</v>
      </c>
      <c r="H559" s="1" t="s">
        <v>906</v>
      </c>
    </row>
    <row r="560" spans="1:8" x14ac:dyDescent="0.2">
      <c r="A560" s="46" t="s">
        <v>1357</v>
      </c>
      <c r="B560" s="46" t="s">
        <v>1357</v>
      </c>
      <c r="C560" s="1">
        <f t="shared" si="8"/>
        <v>12</v>
      </c>
      <c r="D560" s="44" t="s">
        <v>1358</v>
      </c>
      <c r="E560" s="44" t="s">
        <v>536</v>
      </c>
      <c r="F560" s="4">
        <v>2022</v>
      </c>
      <c r="H560" s="1" t="s">
        <v>573</v>
      </c>
    </row>
    <row r="561" spans="1:8" x14ac:dyDescent="0.2">
      <c r="A561" s="27" t="s">
        <v>1359</v>
      </c>
      <c r="B561" s="27" t="s">
        <v>1359</v>
      </c>
      <c r="C561" s="1">
        <f t="shared" si="8"/>
        <v>12</v>
      </c>
      <c r="D561" s="1" t="s">
        <v>1360</v>
      </c>
      <c r="E561" s="1" t="s">
        <v>536</v>
      </c>
      <c r="F561" s="4">
        <v>2022</v>
      </c>
      <c r="H561" s="1" t="s">
        <v>573</v>
      </c>
    </row>
    <row r="562" spans="1:8" x14ac:dyDescent="0.2">
      <c r="A562" s="27" t="s">
        <v>1361</v>
      </c>
      <c r="B562" s="27" t="s">
        <v>1361</v>
      </c>
      <c r="C562" s="1">
        <f t="shared" si="8"/>
        <v>12</v>
      </c>
      <c r="D562" s="1" t="s">
        <v>1362</v>
      </c>
      <c r="E562" s="1" t="s">
        <v>465</v>
      </c>
      <c r="F562" s="4">
        <v>2022</v>
      </c>
      <c r="H562" s="1" t="s">
        <v>573</v>
      </c>
    </row>
    <row r="563" spans="1:8" x14ac:dyDescent="0.2">
      <c r="A563" s="27" t="s">
        <v>1363</v>
      </c>
      <c r="B563" s="27" t="s">
        <v>1363</v>
      </c>
      <c r="C563" s="1">
        <f t="shared" si="8"/>
        <v>12</v>
      </c>
      <c r="D563" s="1" t="s">
        <v>1364</v>
      </c>
      <c r="E563" s="1" t="s">
        <v>536</v>
      </c>
      <c r="F563" s="4">
        <v>2022</v>
      </c>
      <c r="H563" s="1" t="s">
        <v>573</v>
      </c>
    </row>
    <row r="564" spans="1:8" x14ac:dyDescent="0.2">
      <c r="A564" s="27" t="s">
        <v>1365</v>
      </c>
      <c r="B564" s="27" t="s">
        <v>1365</v>
      </c>
      <c r="C564" s="1">
        <f t="shared" si="8"/>
        <v>12</v>
      </c>
      <c r="D564" s="1" t="s">
        <v>1366</v>
      </c>
      <c r="E564" s="1" t="s">
        <v>536</v>
      </c>
      <c r="F564" s="4">
        <v>2022</v>
      </c>
      <c r="H564" s="1" t="s">
        <v>573</v>
      </c>
    </row>
    <row r="565" spans="1:8" x14ac:dyDescent="0.2">
      <c r="A565" s="27" t="s">
        <v>1367</v>
      </c>
      <c r="B565" s="27" t="s">
        <v>1367</v>
      </c>
      <c r="C565" s="1">
        <f t="shared" si="8"/>
        <v>12</v>
      </c>
      <c r="D565" s="1" t="s">
        <v>1362</v>
      </c>
      <c r="E565" s="1" t="s">
        <v>1347</v>
      </c>
      <c r="F565" s="4">
        <v>2022</v>
      </c>
      <c r="H565" s="1" t="s">
        <v>573</v>
      </c>
    </row>
    <row r="566" spans="1:8" x14ac:dyDescent="0.2">
      <c r="A566" s="27" t="s">
        <v>1368</v>
      </c>
      <c r="B566" s="27" t="s">
        <v>1368</v>
      </c>
      <c r="C566" s="1">
        <f t="shared" si="8"/>
        <v>12</v>
      </c>
      <c r="D566" s="1" t="s">
        <v>1369</v>
      </c>
      <c r="E566" s="1" t="s">
        <v>536</v>
      </c>
      <c r="F566" s="4">
        <v>2022</v>
      </c>
      <c r="H566" s="1" t="s">
        <v>573</v>
      </c>
    </row>
    <row r="567" spans="1:8" x14ac:dyDescent="0.2">
      <c r="A567" s="27" t="s">
        <v>1370</v>
      </c>
      <c r="B567" s="27" t="s">
        <v>1370</v>
      </c>
      <c r="C567" s="1">
        <f t="shared" si="8"/>
        <v>12</v>
      </c>
      <c r="D567" s="1" t="s">
        <v>1371</v>
      </c>
      <c r="E567" s="1" t="s">
        <v>536</v>
      </c>
      <c r="F567" s="4">
        <v>2022</v>
      </c>
      <c r="H567" s="1" t="s">
        <v>573</v>
      </c>
    </row>
    <row r="568" spans="1:8" x14ac:dyDescent="0.2">
      <c r="A568" s="27" t="s">
        <v>1372</v>
      </c>
      <c r="B568" s="27" t="s">
        <v>1372</v>
      </c>
      <c r="C568" s="1">
        <f t="shared" si="8"/>
        <v>12</v>
      </c>
      <c r="D568" s="1" t="s">
        <v>1373</v>
      </c>
      <c r="E568" s="1" t="s">
        <v>536</v>
      </c>
      <c r="F568" s="4">
        <v>2022</v>
      </c>
      <c r="H568" s="1" t="s">
        <v>573</v>
      </c>
    </row>
    <row r="569" spans="1:8" x14ac:dyDescent="0.2">
      <c r="A569" s="27" t="s">
        <v>1374</v>
      </c>
      <c r="B569" s="27" t="s">
        <v>1374</v>
      </c>
      <c r="C569" s="1">
        <f t="shared" si="8"/>
        <v>12</v>
      </c>
      <c r="D569" s="1" t="s">
        <v>1375</v>
      </c>
      <c r="E569" s="1" t="s">
        <v>536</v>
      </c>
      <c r="F569" s="4">
        <v>2022</v>
      </c>
      <c r="H569" s="1" t="s">
        <v>573</v>
      </c>
    </row>
    <row r="570" spans="1:8" x14ac:dyDescent="0.2">
      <c r="A570" s="27" t="s">
        <v>1377</v>
      </c>
      <c r="B570" s="27" t="s">
        <v>1377</v>
      </c>
      <c r="C570" s="1">
        <f t="shared" si="8"/>
        <v>12</v>
      </c>
      <c r="D570" s="1" t="s">
        <v>1376</v>
      </c>
      <c r="E570" s="1" t="s">
        <v>536</v>
      </c>
      <c r="F570" s="4">
        <v>2022</v>
      </c>
      <c r="H570" s="1" t="s">
        <v>573</v>
      </c>
    </row>
    <row r="571" spans="1:8" x14ac:dyDescent="0.2">
      <c r="A571" s="27" t="s">
        <v>1378</v>
      </c>
      <c r="B571" s="27" t="s">
        <v>1378</v>
      </c>
      <c r="C571" s="1">
        <f t="shared" si="8"/>
        <v>12</v>
      </c>
      <c r="D571" s="1" t="s">
        <v>1379</v>
      </c>
      <c r="E571" s="1" t="s">
        <v>536</v>
      </c>
      <c r="F571" s="4">
        <v>2022</v>
      </c>
      <c r="H571" s="1" t="s">
        <v>573</v>
      </c>
    </row>
    <row r="572" spans="1:8" x14ac:dyDescent="0.2">
      <c r="A572" s="27" t="s">
        <v>1380</v>
      </c>
      <c r="B572" s="27" t="s">
        <v>1380</v>
      </c>
      <c r="C572" s="1">
        <f t="shared" si="8"/>
        <v>12</v>
      </c>
      <c r="D572" s="1" t="s">
        <v>1381</v>
      </c>
      <c r="E572" s="1" t="s">
        <v>1263</v>
      </c>
      <c r="F572" s="4">
        <v>2022</v>
      </c>
      <c r="H572" s="1" t="s">
        <v>573</v>
      </c>
    </row>
    <row r="573" spans="1:8" x14ac:dyDescent="0.2">
      <c r="A573" s="27" t="s">
        <v>1382</v>
      </c>
      <c r="B573" s="27" t="s">
        <v>1382</v>
      </c>
      <c r="C573" s="1">
        <f t="shared" si="8"/>
        <v>12</v>
      </c>
      <c r="D573" s="1" t="s">
        <v>1383</v>
      </c>
      <c r="E573" s="1" t="s">
        <v>465</v>
      </c>
      <c r="F573" s="4">
        <v>2022</v>
      </c>
      <c r="H573" s="1" t="s">
        <v>573</v>
      </c>
    </row>
    <row r="574" spans="1:8" x14ac:dyDescent="0.2">
      <c r="A574" s="27" t="s">
        <v>1384</v>
      </c>
      <c r="B574" s="27" t="s">
        <v>1384</v>
      </c>
      <c r="C574" s="1">
        <f t="shared" si="8"/>
        <v>12</v>
      </c>
      <c r="D574" s="1" t="s">
        <v>1379</v>
      </c>
      <c r="E574" s="1" t="s">
        <v>1263</v>
      </c>
      <c r="F574" s="4">
        <v>2022</v>
      </c>
      <c r="H574" s="1" t="s">
        <v>573</v>
      </c>
    </row>
    <row r="575" spans="1:8" x14ac:dyDescent="0.2">
      <c r="A575" s="27" t="s">
        <v>1385</v>
      </c>
      <c r="B575" s="27" t="s">
        <v>1385</v>
      </c>
      <c r="C575" s="1">
        <f t="shared" si="8"/>
        <v>12</v>
      </c>
      <c r="D575" s="1" t="s">
        <v>1386</v>
      </c>
      <c r="E575" s="1" t="s">
        <v>536</v>
      </c>
      <c r="F575" s="4">
        <v>2022</v>
      </c>
      <c r="H575" s="1" t="s">
        <v>573</v>
      </c>
    </row>
    <row r="576" spans="1:8" x14ac:dyDescent="0.2">
      <c r="A576" s="27" t="s">
        <v>1387</v>
      </c>
      <c r="B576" s="27" t="s">
        <v>1387</v>
      </c>
      <c r="C576" s="1">
        <f t="shared" si="8"/>
        <v>12</v>
      </c>
      <c r="D576" s="1" t="s">
        <v>1388</v>
      </c>
      <c r="E576" s="1" t="s">
        <v>465</v>
      </c>
      <c r="F576" s="4">
        <v>2022</v>
      </c>
      <c r="H576" s="1" t="s">
        <v>573</v>
      </c>
    </row>
    <row r="577" spans="1:8" x14ac:dyDescent="0.2">
      <c r="A577" s="27" t="s">
        <v>1389</v>
      </c>
      <c r="B577" s="27" t="s">
        <v>1389</v>
      </c>
      <c r="C577" s="1">
        <f t="shared" si="8"/>
        <v>12</v>
      </c>
      <c r="D577" s="1" t="s">
        <v>1390</v>
      </c>
      <c r="E577" s="1" t="s">
        <v>1391</v>
      </c>
      <c r="F577" s="4">
        <v>2022</v>
      </c>
      <c r="H577" s="1"/>
    </row>
    <row r="578" spans="1:8" x14ac:dyDescent="0.2">
      <c r="A578" s="27" t="s">
        <v>1392</v>
      </c>
      <c r="B578" s="27" t="s">
        <v>1392</v>
      </c>
      <c r="C578" s="1">
        <f t="shared" si="8"/>
        <v>12</v>
      </c>
      <c r="D578" s="1" t="s">
        <v>1393</v>
      </c>
      <c r="E578" s="1" t="s">
        <v>536</v>
      </c>
      <c r="F578" s="4">
        <v>2022</v>
      </c>
      <c r="H578" s="1" t="s">
        <v>573</v>
      </c>
    </row>
    <row r="579" spans="1:8" x14ac:dyDescent="0.2">
      <c r="A579" s="27" t="s">
        <v>1394</v>
      </c>
      <c r="B579" s="27" t="s">
        <v>1394</v>
      </c>
      <c r="C579" s="1">
        <f t="shared" ref="C579:C642" si="9">LEN(B579)</f>
        <v>12</v>
      </c>
      <c r="D579" s="1" t="s">
        <v>753</v>
      </c>
      <c r="E579" s="1" t="s">
        <v>536</v>
      </c>
      <c r="F579" s="4">
        <v>2022</v>
      </c>
      <c r="H579" s="1" t="s">
        <v>573</v>
      </c>
    </row>
    <row r="580" spans="1:8" x14ac:dyDescent="0.2">
      <c r="A580" s="27" t="s">
        <v>1395</v>
      </c>
      <c r="B580" s="27" t="s">
        <v>1395</v>
      </c>
      <c r="C580" s="1">
        <f t="shared" si="9"/>
        <v>12</v>
      </c>
      <c r="D580" s="1" t="s">
        <v>1396</v>
      </c>
      <c r="E580" s="1" t="s">
        <v>536</v>
      </c>
      <c r="F580" s="4">
        <v>2022</v>
      </c>
      <c r="H580" s="1" t="s">
        <v>573</v>
      </c>
    </row>
    <row r="581" spans="1:8" x14ac:dyDescent="0.2">
      <c r="A581" s="27" t="s">
        <v>1397</v>
      </c>
      <c r="B581" s="27" t="s">
        <v>1397</v>
      </c>
      <c r="C581" s="1">
        <f t="shared" si="9"/>
        <v>12</v>
      </c>
      <c r="D581" s="1" t="s">
        <v>1398</v>
      </c>
      <c r="E581" s="1" t="s">
        <v>536</v>
      </c>
      <c r="F581" s="4">
        <v>2022</v>
      </c>
      <c r="H581" s="1" t="s">
        <v>573</v>
      </c>
    </row>
    <row r="582" spans="1:8" x14ac:dyDescent="0.2">
      <c r="A582" s="27" t="s">
        <v>1399</v>
      </c>
      <c r="B582" s="27" t="s">
        <v>1399</v>
      </c>
      <c r="C582" s="1">
        <f t="shared" si="9"/>
        <v>12</v>
      </c>
      <c r="D582" s="1" t="s">
        <v>1400</v>
      </c>
      <c r="E582" s="1" t="s">
        <v>1347</v>
      </c>
      <c r="F582" s="4">
        <v>2022</v>
      </c>
      <c r="H582" s="1" t="s">
        <v>573</v>
      </c>
    </row>
    <row r="583" spans="1:8" x14ac:dyDescent="0.2">
      <c r="A583" s="27" t="s">
        <v>1401</v>
      </c>
      <c r="B583" s="27" t="s">
        <v>1401</v>
      </c>
      <c r="C583" s="1">
        <f t="shared" si="9"/>
        <v>12</v>
      </c>
      <c r="D583" s="1" t="s">
        <v>1402</v>
      </c>
      <c r="E583" s="1" t="s">
        <v>536</v>
      </c>
      <c r="F583" s="4">
        <v>2022</v>
      </c>
      <c r="H583" s="1" t="s">
        <v>573</v>
      </c>
    </row>
    <row r="584" spans="1:8" x14ac:dyDescent="0.2">
      <c r="A584" s="27" t="s">
        <v>1403</v>
      </c>
      <c r="B584" s="27" t="s">
        <v>1403</v>
      </c>
      <c r="C584" s="1">
        <f t="shared" si="9"/>
        <v>12</v>
      </c>
      <c r="D584" s="1" t="s">
        <v>1404</v>
      </c>
      <c r="E584" s="1" t="s">
        <v>536</v>
      </c>
      <c r="F584" s="4">
        <v>2022</v>
      </c>
      <c r="H584" s="1" t="s">
        <v>573</v>
      </c>
    </row>
    <row r="585" spans="1:8" x14ac:dyDescent="0.2">
      <c r="A585" s="27" t="s">
        <v>1405</v>
      </c>
      <c r="B585" s="27" t="s">
        <v>1405</v>
      </c>
      <c r="C585" s="1">
        <f t="shared" si="9"/>
        <v>12</v>
      </c>
      <c r="D585" s="1" t="s">
        <v>1406</v>
      </c>
      <c r="E585" s="1" t="s">
        <v>1347</v>
      </c>
      <c r="F585" s="4">
        <v>2022</v>
      </c>
      <c r="H585" s="1" t="s">
        <v>573</v>
      </c>
    </row>
    <row r="586" spans="1:8" x14ac:dyDescent="0.2">
      <c r="A586" s="27" t="s">
        <v>1407</v>
      </c>
      <c r="B586" s="27" t="s">
        <v>1407</v>
      </c>
      <c r="C586" s="1">
        <f t="shared" si="9"/>
        <v>12</v>
      </c>
      <c r="D586" s="1" t="s">
        <v>1239</v>
      </c>
      <c r="E586" s="1" t="s">
        <v>465</v>
      </c>
      <c r="F586" s="4">
        <v>2022</v>
      </c>
      <c r="H586" s="1" t="s">
        <v>573</v>
      </c>
    </row>
    <row r="587" spans="1:8" x14ac:dyDescent="0.2">
      <c r="A587" s="1" t="s">
        <v>1804</v>
      </c>
      <c r="B587" s="18" t="s">
        <v>1807</v>
      </c>
      <c r="C587" s="1">
        <f t="shared" si="9"/>
        <v>16</v>
      </c>
      <c r="D587" s="1" t="s">
        <v>1408</v>
      </c>
      <c r="E587" s="1" t="s">
        <v>1347</v>
      </c>
      <c r="F587" s="4">
        <v>2022</v>
      </c>
      <c r="H587" s="1" t="s">
        <v>573</v>
      </c>
    </row>
    <row r="588" spans="1:8" x14ac:dyDescent="0.2">
      <c r="A588" s="27" t="s">
        <v>1409</v>
      </c>
      <c r="B588" s="27" t="s">
        <v>1409</v>
      </c>
      <c r="C588" s="1">
        <f t="shared" si="9"/>
        <v>12</v>
      </c>
      <c r="D588" s="1" t="s">
        <v>1410</v>
      </c>
      <c r="E588" s="1" t="s">
        <v>759</v>
      </c>
      <c r="F588" s="4">
        <v>2022</v>
      </c>
      <c r="H588" s="1" t="s">
        <v>573</v>
      </c>
    </row>
    <row r="589" spans="1:8" x14ac:dyDescent="0.2">
      <c r="A589" s="27" t="s">
        <v>1411</v>
      </c>
      <c r="B589" s="27" t="s">
        <v>1411</v>
      </c>
      <c r="C589" s="1">
        <f t="shared" si="9"/>
        <v>12</v>
      </c>
      <c r="D589" s="1" t="s">
        <v>1412</v>
      </c>
      <c r="E589" s="1" t="s">
        <v>536</v>
      </c>
      <c r="F589" s="4">
        <v>2022</v>
      </c>
      <c r="H589" s="1" t="s">
        <v>573</v>
      </c>
    </row>
    <row r="590" spans="1:8" x14ac:dyDescent="0.2">
      <c r="A590" s="27" t="s">
        <v>1413</v>
      </c>
      <c r="B590" s="27" t="s">
        <v>1413</v>
      </c>
      <c r="C590" s="1">
        <f t="shared" si="9"/>
        <v>12</v>
      </c>
      <c r="D590" s="1" t="s">
        <v>1414</v>
      </c>
      <c r="E590" s="1" t="s">
        <v>691</v>
      </c>
      <c r="F590" s="4">
        <v>2022</v>
      </c>
      <c r="H590" s="1" t="s">
        <v>573</v>
      </c>
    </row>
    <row r="591" spans="1:8" x14ac:dyDescent="0.2">
      <c r="A591" s="27" t="s">
        <v>1415</v>
      </c>
      <c r="B591" s="27" t="s">
        <v>1415</v>
      </c>
      <c r="C591" s="1">
        <f t="shared" si="9"/>
        <v>12</v>
      </c>
      <c r="D591" s="1" t="s">
        <v>1416</v>
      </c>
      <c r="E591" s="1" t="s">
        <v>1417</v>
      </c>
      <c r="F591" s="4">
        <v>2022</v>
      </c>
      <c r="H591" s="1" t="s">
        <v>573</v>
      </c>
    </row>
    <row r="592" spans="1:8" x14ac:dyDescent="0.2">
      <c r="A592" s="27" t="s">
        <v>1418</v>
      </c>
      <c r="B592" s="27" t="s">
        <v>1418</v>
      </c>
      <c r="C592" s="1">
        <f t="shared" si="9"/>
        <v>12</v>
      </c>
      <c r="D592" s="1" t="s">
        <v>1419</v>
      </c>
      <c r="E592" s="1" t="s">
        <v>465</v>
      </c>
      <c r="F592" s="4">
        <v>2022</v>
      </c>
      <c r="H592" s="1" t="s">
        <v>573</v>
      </c>
    </row>
    <row r="593" spans="1:8" x14ac:dyDescent="0.2">
      <c r="A593" s="27" t="s">
        <v>1420</v>
      </c>
      <c r="B593" s="27" t="s">
        <v>1420</v>
      </c>
      <c r="C593" s="1">
        <f t="shared" si="9"/>
        <v>12</v>
      </c>
      <c r="D593" s="1" t="s">
        <v>1421</v>
      </c>
      <c r="E593" s="1" t="s">
        <v>536</v>
      </c>
      <c r="F593" s="4">
        <v>2022</v>
      </c>
      <c r="H593" s="1" t="s">
        <v>573</v>
      </c>
    </row>
    <row r="594" spans="1:8" x14ac:dyDescent="0.2">
      <c r="A594" s="27" t="s">
        <v>1422</v>
      </c>
      <c r="B594" s="27" t="s">
        <v>1422</v>
      </c>
      <c r="C594" s="1">
        <f t="shared" si="9"/>
        <v>12</v>
      </c>
      <c r="D594" s="1" t="s">
        <v>1423</v>
      </c>
      <c r="E594" s="1" t="s">
        <v>759</v>
      </c>
      <c r="F594" s="4">
        <v>2022</v>
      </c>
      <c r="H594" s="1" t="s">
        <v>573</v>
      </c>
    </row>
    <row r="595" spans="1:8" x14ac:dyDescent="0.2">
      <c r="A595" s="27" t="s">
        <v>1424</v>
      </c>
      <c r="B595" s="27" t="s">
        <v>1424</v>
      </c>
      <c r="C595" s="1">
        <f t="shared" si="9"/>
        <v>12</v>
      </c>
      <c r="D595" s="1" t="s">
        <v>1425</v>
      </c>
      <c r="E595" s="1" t="s">
        <v>536</v>
      </c>
      <c r="F595" s="4">
        <v>2022</v>
      </c>
      <c r="H595" s="1" t="s">
        <v>573</v>
      </c>
    </row>
    <row r="596" spans="1:8" x14ac:dyDescent="0.2">
      <c r="A596" s="27" t="s">
        <v>1426</v>
      </c>
      <c r="B596" s="27" t="s">
        <v>1426</v>
      </c>
      <c r="C596" s="1">
        <f t="shared" si="9"/>
        <v>12</v>
      </c>
      <c r="D596" s="1" t="s">
        <v>1427</v>
      </c>
      <c r="E596" s="1" t="s">
        <v>1347</v>
      </c>
      <c r="F596" s="4">
        <v>2022</v>
      </c>
      <c r="H596" s="1" t="s">
        <v>573</v>
      </c>
    </row>
    <row r="597" spans="1:8" x14ac:dyDescent="0.2">
      <c r="A597" s="27" t="s">
        <v>1428</v>
      </c>
      <c r="B597" s="27" t="s">
        <v>1428</v>
      </c>
      <c r="C597" s="1">
        <f t="shared" si="9"/>
        <v>12</v>
      </c>
      <c r="D597" s="1" t="s">
        <v>777</v>
      </c>
      <c r="E597" s="1" t="s">
        <v>536</v>
      </c>
      <c r="F597" s="4">
        <v>2022</v>
      </c>
      <c r="H597" s="1" t="s">
        <v>573</v>
      </c>
    </row>
    <row r="598" spans="1:8" x14ac:dyDescent="0.2">
      <c r="A598" s="27" t="s">
        <v>1429</v>
      </c>
      <c r="B598" s="27" t="s">
        <v>1429</v>
      </c>
      <c r="C598" s="1">
        <f t="shared" si="9"/>
        <v>12</v>
      </c>
      <c r="D598" s="1" t="s">
        <v>1430</v>
      </c>
      <c r="E598" s="1" t="s">
        <v>1431</v>
      </c>
      <c r="F598" s="4">
        <v>2022</v>
      </c>
      <c r="H598" s="1" t="s">
        <v>573</v>
      </c>
    </row>
    <row r="599" spans="1:8" x14ac:dyDescent="0.2">
      <c r="A599" s="49" t="s">
        <v>1432</v>
      </c>
      <c r="B599" s="49" t="s">
        <v>1432</v>
      </c>
      <c r="C599" s="1">
        <f t="shared" si="9"/>
        <v>12</v>
      </c>
      <c r="D599" s="50" t="s">
        <v>1433</v>
      </c>
      <c r="E599" s="50" t="s">
        <v>1417</v>
      </c>
      <c r="F599" s="4">
        <v>2022</v>
      </c>
      <c r="H599" s="1" t="s">
        <v>573</v>
      </c>
    </row>
    <row r="600" spans="1:8" x14ac:dyDescent="0.2">
      <c r="A600" s="1" t="s">
        <v>1804</v>
      </c>
      <c r="B600" s="18" t="s">
        <v>1807</v>
      </c>
      <c r="C600" s="1">
        <f t="shared" si="9"/>
        <v>16</v>
      </c>
      <c r="D600" s="1" t="s">
        <v>1434</v>
      </c>
      <c r="E600" s="1" t="s">
        <v>1594</v>
      </c>
      <c r="F600" s="4">
        <v>2022</v>
      </c>
      <c r="H600" s="1" t="s">
        <v>573</v>
      </c>
    </row>
    <row r="601" spans="1:8" ht="48" x14ac:dyDescent="0.2">
      <c r="A601" s="1" t="s">
        <v>1804</v>
      </c>
      <c r="B601" s="18" t="s">
        <v>1807</v>
      </c>
      <c r="C601" s="1">
        <f t="shared" si="9"/>
        <v>16</v>
      </c>
      <c r="D601" s="44" t="s">
        <v>1438</v>
      </c>
      <c r="E601" s="72" t="s">
        <v>1439</v>
      </c>
      <c r="F601" s="4">
        <v>2022</v>
      </c>
      <c r="H601" s="1"/>
    </row>
    <row r="602" spans="1:8" ht="64" x14ac:dyDescent="0.2">
      <c r="A602" s="1" t="s">
        <v>1804</v>
      </c>
      <c r="B602" s="18" t="s">
        <v>1807</v>
      </c>
      <c r="C602" s="1">
        <f t="shared" si="9"/>
        <v>16</v>
      </c>
      <c r="D602" s="50" t="s">
        <v>1440</v>
      </c>
      <c r="E602" s="64" t="s">
        <v>1441</v>
      </c>
      <c r="F602" s="4">
        <v>2022</v>
      </c>
      <c r="H602" s="1"/>
    </row>
    <row r="603" spans="1:8" x14ac:dyDescent="0.2">
      <c r="A603" s="27" t="s">
        <v>1442</v>
      </c>
      <c r="B603" s="27" t="s">
        <v>1442</v>
      </c>
      <c r="C603" s="1">
        <f t="shared" si="9"/>
        <v>12</v>
      </c>
      <c r="D603" s="1" t="s">
        <v>1443</v>
      </c>
      <c r="E603" s="1" t="s">
        <v>1174</v>
      </c>
      <c r="F603" s="4">
        <v>2022</v>
      </c>
      <c r="H603" s="1" t="s">
        <v>573</v>
      </c>
    </row>
    <row r="604" spans="1:8" x14ac:dyDescent="0.2">
      <c r="A604" s="27" t="s">
        <v>1444</v>
      </c>
      <c r="B604" s="27" t="s">
        <v>1444</v>
      </c>
      <c r="C604" s="1">
        <f t="shared" si="9"/>
        <v>12</v>
      </c>
      <c r="D604" s="1" t="s">
        <v>1445</v>
      </c>
      <c r="E604" s="1" t="s">
        <v>59</v>
      </c>
      <c r="F604" s="4">
        <v>2022</v>
      </c>
      <c r="H604" s="1" t="s">
        <v>906</v>
      </c>
    </row>
    <row r="605" spans="1:8" x14ac:dyDescent="0.2">
      <c r="A605" s="65" t="s">
        <v>1446</v>
      </c>
      <c r="B605" s="65" t="s">
        <v>1446</v>
      </c>
      <c r="C605" s="1">
        <f t="shared" si="9"/>
        <v>12</v>
      </c>
      <c r="D605" s="4" t="s">
        <v>1447</v>
      </c>
      <c r="E605" s="4" t="s">
        <v>59</v>
      </c>
      <c r="F605" s="4">
        <v>2022</v>
      </c>
      <c r="H605" s="1" t="s">
        <v>906</v>
      </c>
    </row>
    <row r="606" spans="1:8" x14ac:dyDescent="0.2">
      <c r="A606" s="27" t="s">
        <v>1448</v>
      </c>
      <c r="B606" s="27" t="s">
        <v>1448</v>
      </c>
      <c r="C606" s="1">
        <f t="shared" si="9"/>
        <v>12</v>
      </c>
      <c r="D606" s="1" t="s">
        <v>1176</v>
      </c>
      <c r="E606" s="1" t="s">
        <v>778</v>
      </c>
      <c r="F606" s="4">
        <v>2022</v>
      </c>
      <c r="H606" s="1" t="s">
        <v>573</v>
      </c>
    </row>
    <row r="607" spans="1:8" x14ac:dyDescent="0.2">
      <c r="A607" s="65" t="s">
        <v>1449</v>
      </c>
      <c r="B607" s="65" t="s">
        <v>1449</v>
      </c>
      <c r="C607" s="1">
        <f t="shared" si="9"/>
        <v>12</v>
      </c>
      <c r="D607" s="4" t="s">
        <v>1450</v>
      </c>
      <c r="E607" s="4" t="s">
        <v>1079</v>
      </c>
      <c r="F607" s="4">
        <v>2022</v>
      </c>
      <c r="H607" s="1" t="s">
        <v>906</v>
      </c>
    </row>
    <row r="608" spans="1:8" x14ac:dyDescent="0.2">
      <c r="A608" s="27" t="s">
        <v>1451</v>
      </c>
      <c r="B608" s="27" t="s">
        <v>1451</v>
      </c>
      <c r="C608" s="1">
        <f t="shared" si="9"/>
        <v>12</v>
      </c>
      <c r="D608" s="1" t="s">
        <v>1452</v>
      </c>
      <c r="E608" s="1" t="s">
        <v>59</v>
      </c>
      <c r="F608" s="4">
        <v>2022</v>
      </c>
      <c r="H608" s="1" t="s">
        <v>906</v>
      </c>
    </row>
    <row r="609" spans="1:8" x14ac:dyDescent="0.2">
      <c r="A609" s="46" t="s">
        <v>1453</v>
      </c>
      <c r="B609" s="46" t="s">
        <v>1453</v>
      </c>
      <c r="C609" s="1">
        <f t="shared" si="9"/>
        <v>12</v>
      </c>
      <c r="D609" s="1" t="s">
        <v>1804</v>
      </c>
      <c r="E609" s="44" t="s">
        <v>646</v>
      </c>
      <c r="F609" s="4">
        <v>2022</v>
      </c>
      <c r="H609" s="1" t="s">
        <v>573</v>
      </c>
    </row>
    <row r="610" spans="1:8" x14ac:dyDescent="0.2">
      <c r="A610" s="27" t="s">
        <v>1454</v>
      </c>
      <c r="B610" s="27" t="s">
        <v>1454</v>
      </c>
      <c r="C610" s="1">
        <f t="shared" si="9"/>
        <v>12</v>
      </c>
      <c r="D610" s="1" t="s">
        <v>944</v>
      </c>
      <c r="E610" s="1" t="s">
        <v>1455</v>
      </c>
      <c r="F610" s="4">
        <v>2022</v>
      </c>
      <c r="H610" s="1"/>
    </row>
    <row r="611" spans="1:8" x14ac:dyDescent="0.2">
      <c r="A611" s="40" t="s">
        <v>324</v>
      </c>
      <c r="B611" s="40" t="s">
        <v>324</v>
      </c>
      <c r="C611" s="1">
        <f t="shared" si="9"/>
        <v>12</v>
      </c>
      <c r="D611" s="41" t="s">
        <v>176</v>
      </c>
      <c r="E611" s="41" t="s">
        <v>1456</v>
      </c>
      <c r="F611" s="4">
        <v>2022</v>
      </c>
      <c r="H611" s="41"/>
    </row>
    <row r="612" spans="1:8" x14ac:dyDescent="0.2">
      <c r="A612" s="27" t="s">
        <v>1457</v>
      </c>
      <c r="B612" s="27" t="s">
        <v>1457</v>
      </c>
      <c r="C612" s="1">
        <f t="shared" si="9"/>
        <v>12</v>
      </c>
      <c r="D612" s="1" t="s">
        <v>1458</v>
      </c>
      <c r="E612" s="1" t="s">
        <v>646</v>
      </c>
      <c r="F612" s="4">
        <v>2022</v>
      </c>
      <c r="H612" s="1"/>
    </row>
    <row r="613" spans="1:8" x14ac:dyDescent="0.2">
      <c r="A613" s="27" t="s">
        <v>1459</v>
      </c>
      <c r="B613" s="27" t="s">
        <v>1459</v>
      </c>
      <c r="C613" s="1">
        <f t="shared" si="9"/>
        <v>12</v>
      </c>
      <c r="D613" s="1" t="s">
        <v>1460</v>
      </c>
      <c r="E613" s="1" t="s">
        <v>646</v>
      </c>
      <c r="F613" s="4">
        <v>2022</v>
      </c>
      <c r="H613" s="1"/>
    </row>
    <row r="614" spans="1:8" x14ac:dyDescent="0.2">
      <c r="A614" s="27" t="s">
        <v>1461</v>
      </c>
      <c r="B614" s="27" t="s">
        <v>1461</v>
      </c>
      <c r="C614" s="1">
        <f t="shared" si="9"/>
        <v>12</v>
      </c>
      <c r="D614" s="1" t="s">
        <v>1462</v>
      </c>
      <c r="E614" s="1" t="s">
        <v>465</v>
      </c>
      <c r="F614" s="4">
        <v>2022</v>
      </c>
      <c r="H614" s="1"/>
    </row>
    <row r="615" spans="1:8" x14ac:dyDescent="0.2">
      <c r="A615" s="27" t="s">
        <v>1463</v>
      </c>
      <c r="B615" s="27" t="s">
        <v>1463</v>
      </c>
      <c r="C615" s="1">
        <f t="shared" si="9"/>
        <v>12</v>
      </c>
      <c r="D615" s="1" t="s">
        <v>1464</v>
      </c>
      <c r="E615" s="1" t="s">
        <v>465</v>
      </c>
      <c r="F615" s="4">
        <v>2022</v>
      </c>
      <c r="H615" s="1"/>
    </row>
    <row r="616" spans="1:8" x14ac:dyDescent="0.2">
      <c r="A616" s="47" t="s">
        <v>1465</v>
      </c>
      <c r="B616" s="47" t="s">
        <v>1465</v>
      </c>
      <c r="C616" s="1">
        <f t="shared" si="9"/>
        <v>12</v>
      </c>
      <c r="D616" s="48" t="s">
        <v>1081</v>
      </c>
      <c r="E616" s="1" t="s">
        <v>465</v>
      </c>
      <c r="F616" s="4">
        <v>2022</v>
      </c>
      <c r="H616" s="1"/>
    </row>
    <row r="617" spans="1:8" x14ac:dyDescent="0.2">
      <c r="A617" s="27" t="s">
        <v>1466</v>
      </c>
      <c r="B617" s="27" t="s">
        <v>1466</v>
      </c>
      <c r="C617" s="1">
        <f t="shared" si="9"/>
        <v>12</v>
      </c>
      <c r="D617" s="1" t="s">
        <v>1467</v>
      </c>
      <c r="E617" s="1" t="s">
        <v>465</v>
      </c>
      <c r="F617" s="4">
        <v>2022</v>
      </c>
      <c r="H617" s="1"/>
    </row>
    <row r="618" spans="1:8" x14ac:dyDescent="0.2">
      <c r="A618" s="49" t="s">
        <v>1468</v>
      </c>
      <c r="B618" s="49" t="s">
        <v>1468</v>
      </c>
      <c r="C618" s="1">
        <f t="shared" si="9"/>
        <v>12</v>
      </c>
      <c r="D618" s="50" t="s">
        <v>1469</v>
      </c>
      <c r="E618" s="50" t="s">
        <v>465</v>
      </c>
      <c r="F618" s="4">
        <v>2022</v>
      </c>
      <c r="H618" s="1"/>
    </row>
    <row r="619" spans="1:8" x14ac:dyDescent="0.2">
      <c r="A619" s="40" t="s">
        <v>359</v>
      </c>
      <c r="B619" s="40" t="s">
        <v>359</v>
      </c>
      <c r="C619" s="1">
        <f t="shared" si="9"/>
        <v>12</v>
      </c>
      <c r="D619" s="41" t="s">
        <v>213</v>
      </c>
      <c r="E619" s="41" t="s">
        <v>1470</v>
      </c>
      <c r="F619" s="4">
        <v>2022</v>
      </c>
      <c r="H619" s="39" t="s">
        <v>573</v>
      </c>
    </row>
    <row r="620" spans="1:8" x14ac:dyDescent="0.2">
      <c r="A620" s="65" t="s">
        <v>1471</v>
      </c>
      <c r="B620" s="65" t="s">
        <v>1471</v>
      </c>
      <c r="C620" s="1">
        <f t="shared" si="9"/>
        <v>12</v>
      </c>
      <c r="D620" s="4" t="s">
        <v>1472</v>
      </c>
      <c r="E620" s="4" t="s">
        <v>1473</v>
      </c>
      <c r="F620" s="4">
        <v>2022</v>
      </c>
      <c r="H620" s="1" t="s">
        <v>906</v>
      </c>
    </row>
    <row r="621" spans="1:8" x14ac:dyDescent="0.2">
      <c r="A621" s="1" t="s">
        <v>1804</v>
      </c>
      <c r="B621" s="18" t="s">
        <v>1807</v>
      </c>
      <c r="C621" s="1">
        <f t="shared" si="9"/>
        <v>16</v>
      </c>
      <c r="D621" s="1" t="s">
        <v>1474</v>
      </c>
      <c r="E621" s="1" t="s">
        <v>441</v>
      </c>
      <c r="F621" s="4">
        <v>2022</v>
      </c>
      <c r="H621" s="1" t="s">
        <v>573</v>
      </c>
    </row>
    <row r="622" spans="1:8" x14ac:dyDescent="0.2">
      <c r="A622" s="65" t="s">
        <v>1475</v>
      </c>
      <c r="B622" s="65" t="s">
        <v>1475</v>
      </c>
      <c r="C622" s="1">
        <f t="shared" si="9"/>
        <v>12</v>
      </c>
      <c r="D622" s="4" t="s">
        <v>1476</v>
      </c>
      <c r="E622" s="4" t="s">
        <v>536</v>
      </c>
      <c r="F622" s="4">
        <v>2022</v>
      </c>
      <c r="H622" s="1"/>
    </row>
    <row r="623" spans="1:8" x14ac:dyDescent="0.2">
      <c r="A623" s="1" t="s">
        <v>1804</v>
      </c>
      <c r="B623" s="18" t="s">
        <v>1807</v>
      </c>
      <c r="C623" s="1">
        <f t="shared" si="9"/>
        <v>16</v>
      </c>
      <c r="D623" s="1" t="s">
        <v>1477</v>
      </c>
      <c r="E623" s="1" t="s">
        <v>441</v>
      </c>
      <c r="F623" s="4">
        <v>2022</v>
      </c>
      <c r="H623" s="1" t="s">
        <v>906</v>
      </c>
    </row>
    <row r="624" spans="1:8" x14ac:dyDescent="0.2">
      <c r="A624" s="27" t="s">
        <v>1478</v>
      </c>
      <c r="B624" s="27" t="s">
        <v>1478</v>
      </c>
      <c r="C624" s="1">
        <f t="shared" si="9"/>
        <v>12</v>
      </c>
      <c r="D624" s="1" t="s">
        <v>1479</v>
      </c>
      <c r="E624" s="1" t="s">
        <v>536</v>
      </c>
      <c r="F624" s="4">
        <v>2022</v>
      </c>
      <c r="H624" s="1" t="s">
        <v>906</v>
      </c>
    </row>
    <row r="625" spans="1:8" x14ac:dyDescent="0.2">
      <c r="A625" s="65" t="s">
        <v>1480</v>
      </c>
      <c r="B625" s="65" t="s">
        <v>1480</v>
      </c>
      <c r="C625" s="1">
        <f t="shared" si="9"/>
        <v>12</v>
      </c>
      <c r="D625" s="4" t="s">
        <v>1481</v>
      </c>
      <c r="E625" s="4" t="s">
        <v>646</v>
      </c>
      <c r="F625" s="4">
        <v>2022</v>
      </c>
      <c r="H625" s="1"/>
    </row>
    <row r="626" spans="1:8" x14ac:dyDescent="0.2">
      <c r="A626" s="27" t="s">
        <v>1482</v>
      </c>
      <c r="B626" s="27" t="s">
        <v>1482</v>
      </c>
      <c r="C626" s="1">
        <f t="shared" si="9"/>
        <v>12</v>
      </c>
      <c r="D626" s="1" t="s">
        <v>1483</v>
      </c>
      <c r="E626" s="1" t="s">
        <v>536</v>
      </c>
      <c r="F626" s="4">
        <v>2022</v>
      </c>
      <c r="H626" s="1" t="s">
        <v>906</v>
      </c>
    </row>
    <row r="627" spans="1:8" x14ac:dyDescent="0.2">
      <c r="A627" s="46" t="s">
        <v>1484</v>
      </c>
      <c r="B627" s="46" t="s">
        <v>1484</v>
      </c>
      <c r="C627" s="1">
        <f t="shared" si="9"/>
        <v>12</v>
      </c>
      <c r="D627" s="44" t="s">
        <v>1485</v>
      </c>
      <c r="E627" s="44" t="s">
        <v>536</v>
      </c>
      <c r="F627" s="4">
        <v>2022</v>
      </c>
      <c r="H627" s="1"/>
    </row>
    <row r="628" spans="1:8" x14ac:dyDescent="0.2">
      <c r="A628" s="47" t="s">
        <v>1487</v>
      </c>
      <c r="B628" s="47" t="s">
        <v>1487</v>
      </c>
      <c r="C628" s="1">
        <f t="shared" si="9"/>
        <v>12</v>
      </c>
      <c r="D628" s="48" t="s">
        <v>1486</v>
      </c>
      <c r="E628" s="1" t="s">
        <v>465</v>
      </c>
      <c r="F628" s="4">
        <v>2022</v>
      </c>
      <c r="H628" s="1"/>
    </row>
    <row r="629" spans="1:8" x14ac:dyDescent="0.2">
      <c r="A629" s="1" t="s">
        <v>1804</v>
      </c>
      <c r="B629" s="18" t="s">
        <v>1807</v>
      </c>
      <c r="C629" s="1">
        <f t="shared" si="9"/>
        <v>16</v>
      </c>
      <c r="D629" s="1" t="s">
        <v>1488</v>
      </c>
      <c r="E629" s="1" t="s">
        <v>646</v>
      </c>
      <c r="F629" s="4">
        <v>2022</v>
      </c>
      <c r="H629" s="1"/>
    </row>
    <row r="630" spans="1:8" x14ac:dyDescent="0.2">
      <c r="A630" s="27" t="s">
        <v>1489</v>
      </c>
      <c r="B630" s="27" t="s">
        <v>1489</v>
      </c>
      <c r="C630" s="1">
        <f t="shared" si="9"/>
        <v>12</v>
      </c>
      <c r="D630" s="1" t="s">
        <v>1490</v>
      </c>
      <c r="E630" s="1" t="s">
        <v>1473</v>
      </c>
      <c r="F630" s="4">
        <v>2022</v>
      </c>
      <c r="H630" s="1"/>
    </row>
    <row r="631" spans="1:8" x14ac:dyDescent="0.2">
      <c r="A631" s="27" t="s">
        <v>1491</v>
      </c>
      <c r="B631" s="27" t="s">
        <v>1491</v>
      </c>
      <c r="C631" s="1">
        <f t="shared" si="9"/>
        <v>12</v>
      </c>
      <c r="D631" s="1" t="s">
        <v>1419</v>
      </c>
      <c r="E631" s="1" t="s">
        <v>1347</v>
      </c>
      <c r="F631" s="4">
        <v>2022</v>
      </c>
      <c r="H631" s="1"/>
    </row>
    <row r="632" spans="1:8" x14ac:dyDescent="0.2">
      <c r="A632" s="27" t="s">
        <v>1492</v>
      </c>
      <c r="B632" s="27" t="s">
        <v>1492</v>
      </c>
      <c r="C632" s="1">
        <f t="shared" si="9"/>
        <v>12</v>
      </c>
      <c r="D632" s="1" t="s">
        <v>1493</v>
      </c>
      <c r="E632" s="1" t="s">
        <v>1347</v>
      </c>
      <c r="F632" s="4">
        <v>2022</v>
      </c>
      <c r="H632" s="1"/>
    </row>
    <row r="633" spans="1:8" x14ac:dyDescent="0.2">
      <c r="A633" s="49" t="s">
        <v>1494</v>
      </c>
      <c r="B633" s="49" t="s">
        <v>1494</v>
      </c>
      <c r="C633" s="1">
        <f t="shared" si="9"/>
        <v>12</v>
      </c>
      <c r="D633" s="50" t="s">
        <v>1495</v>
      </c>
      <c r="E633" s="50" t="s">
        <v>465</v>
      </c>
      <c r="F633" s="4">
        <v>2022</v>
      </c>
      <c r="H633" s="1"/>
    </row>
    <row r="634" spans="1:8" x14ac:dyDescent="0.2">
      <c r="A634" s="27" t="s">
        <v>1496</v>
      </c>
      <c r="B634" s="27" t="s">
        <v>1496</v>
      </c>
      <c r="C634" s="1">
        <f t="shared" si="9"/>
        <v>12</v>
      </c>
      <c r="D634" s="1" t="s">
        <v>1065</v>
      </c>
      <c r="E634" s="1" t="s">
        <v>1497</v>
      </c>
      <c r="F634" s="4">
        <v>2022</v>
      </c>
      <c r="H634" s="1" t="s">
        <v>573</v>
      </c>
    </row>
    <row r="635" spans="1:8" x14ac:dyDescent="0.2">
      <c r="A635" s="46" t="s">
        <v>1498</v>
      </c>
      <c r="B635" s="46" t="s">
        <v>1498</v>
      </c>
      <c r="C635" s="1">
        <f t="shared" si="9"/>
        <v>12</v>
      </c>
      <c r="D635" s="44" t="s">
        <v>1499</v>
      </c>
      <c r="E635" s="44" t="s">
        <v>536</v>
      </c>
      <c r="F635" s="4">
        <v>2022</v>
      </c>
      <c r="H635" s="1"/>
    </row>
    <row r="636" spans="1:8" x14ac:dyDescent="0.2">
      <c r="A636" s="49" t="s">
        <v>1500</v>
      </c>
      <c r="B636" s="49" t="s">
        <v>1500</v>
      </c>
      <c r="C636" s="1">
        <f t="shared" si="9"/>
        <v>12</v>
      </c>
      <c r="D636" s="50" t="s">
        <v>1501</v>
      </c>
      <c r="E636" s="50" t="s">
        <v>536</v>
      </c>
      <c r="F636" s="4">
        <v>2022</v>
      </c>
      <c r="H636" s="1"/>
    </row>
    <row r="637" spans="1:8" ht="64" x14ac:dyDescent="0.2">
      <c r="A637" s="1" t="s">
        <v>1804</v>
      </c>
      <c r="B637" s="18" t="s">
        <v>1807</v>
      </c>
      <c r="C637" s="1">
        <f t="shared" si="9"/>
        <v>16</v>
      </c>
      <c r="D637" s="1" t="s">
        <v>1502</v>
      </c>
      <c r="E637" s="2" t="s">
        <v>1503</v>
      </c>
      <c r="F637" s="4">
        <v>2022</v>
      </c>
      <c r="H637" s="1" t="s">
        <v>906</v>
      </c>
    </row>
    <row r="638" spans="1:8" ht="32" x14ac:dyDescent="0.2">
      <c r="A638" s="46" t="s">
        <v>1504</v>
      </c>
      <c r="B638" s="46" t="s">
        <v>1504</v>
      </c>
      <c r="C638" s="1">
        <f t="shared" si="9"/>
        <v>12</v>
      </c>
      <c r="D638" s="44" t="s">
        <v>1505</v>
      </c>
      <c r="E638" s="72" t="s">
        <v>1506</v>
      </c>
      <c r="F638" s="4">
        <v>2022</v>
      </c>
      <c r="H638" s="1"/>
    </row>
    <row r="639" spans="1:8" x14ac:dyDescent="0.2">
      <c r="A639" s="62" t="s">
        <v>354</v>
      </c>
      <c r="B639" s="62" t="s">
        <v>354</v>
      </c>
      <c r="C639" s="1">
        <f t="shared" si="9"/>
        <v>12</v>
      </c>
      <c r="D639" s="63" t="s">
        <v>1507</v>
      </c>
      <c r="E639" s="63" t="s">
        <v>622</v>
      </c>
      <c r="F639" s="4">
        <v>2022</v>
      </c>
      <c r="H639" s="41"/>
    </row>
    <row r="640" spans="1:8" x14ac:dyDescent="0.2">
      <c r="A640" s="27" t="s">
        <v>1509</v>
      </c>
      <c r="B640" s="27" t="s">
        <v>1509</v>
      </c>
      <c r="C640" s="1">
        <f t="shared" si="9"/>
        <v>12</v>
      </c>
      <c r="D640" s="1" t="s">
        <v>1510</v>
      </c>
      <c r="E640" s="1" t="s">
        <v>597</v>
      </c>
      <c r="F640" s="4">
        <v>2022</v>
      </c>
      <c r="H640" s="1" t="s">
        <v>573</v>
      </c>
    </row>
    <row r="641" spans="1:8" x14ac:dyDescent="0.2">
      <c r="A641" s="46" t="s">
        <v>1511</v>
      </c>
      <c r="B641" s="46" t="s">
        <v>1511</v>
      </c>
      <c r="C641" s="1">
        <f t="shared" si="9"/>
        <v>12</v>
      </c>
      <c r="D641" s="44" t="s">
        <v>582</v>
      </c>
      <c r="E641" s="44" t="s">
        <v>597</v>
      </c>
      <c r="F641" s="4">
        <v>2022</v>
      </c>
      <c r="H641" s="1"/>
    </row>
    <row r="642" spans="1:8" x14ac:dyDescent="0.2">
      <c r="A642" s="49" t="s">
        <v>1512</v>
      </c>
      <c r="B642" s="49" t="s">
        <v>1512</v>
      </c>
      <c r="C642" s="1">
        <f t="shared" si="9"/>
        <v>12</v>
      </c>
      <c r="D642" s="50" t="s">
        <v>1513</v>
      </c>
      <c r="E642" s="50" t="s">
        <v>1347</v>
      </c>
      <c r="F642" s="4">
        <v>2022</v>
      </c>
      <c r="H642" s="1"/>
    </row>
    <row r="643" spans="1:8" x14ac:dyDescent="0.2">
      <c r="A643" s="27" t="s">
        <v>1514</v>
      </c>
      <c r="B643" s="27" t="s">
        <v>1514</v>
      </c>
      <c r="C643" s="1">
        <f t="shared" ref="C643:C706" si="10">LEN(B643)</f>
        <v>12</v>
      </c>
      <c r="D643" s="1" t="s">
        <v>1515</v>
      </c>
      <c r="E643" s="1" t="s">
        <v>1347</v>
      </c>
      <c r="F643" s="4">
        <v>2022</v>
      </c>
      <c r="H643" s="1"/>
    </row>
    <row r="644" spans="1:8" x14ac:dyDescent="0.2">
      <c r="A644" s="27" t="s">
        <v>1516</v>
      </c>
      <c r="B644" s="27" t="s">
        <v>1516</v>
      </c>
      <c r="C644" s="1">
        <f t="shared" si="10"/>
        <v>12</v>
      </c>
      <c r="D644" s="1" t="s">
        <v>1517</v>
      </c>
      <c r="E644" s="1" t="s">
        <v>536</v>
      </c>
      <c r="F644" s="4">
        <v>2022</v>
      </c>
      <c r="H644" s="1"/>
    </row>
    <row r="645" spans="1:8" x14ac:dyDescent="0.2">
      <c r="A645" s="27" t="s">
        <v>1518</v>
      </c>
      <c r="B645" s="27" t="s">
        <v>1518</v>
      </c>
      <c r="C645" s="1">
        <f t="shared" si="10"/>
        <v>12</v>
      </c>
      <c r="D645" s="1" t="s">
        <v>1519</v>
      </c>
      <c r="E645" s="43" t="s">
        <v>115</v>
      </c>
      <c r="F645" s="4">
        <v>2022</v>
      </c>
      <c r="H645" s="1"/>
    </row>
    <row r="646" spans="1:8" x14ac:dyDescent="0.2">
      <c r="A646" s="27" t="s">
        <v>1520</v>
      </c>
      <c r="B646" s="27" t="s">
        <v>1520</v>
      </c>
      <c r="C646" s="1">
        <f t="shared" si="10"/>
        <v>12</v>
      </c>
      <c r="D646" s="1" t="s">
        <v>1521</v>
      </c>
      <c r="E646" s="1" t="s">
        <v>465</v>
      </c>
      <c r="F646" s="4">
        <v>2022</v>
      </c>
      <c r="H646" s="1"/>
    </row>
    <row r="647" spans="1:8" x14ac:dyDescent="0.2">
      <c r="A647" s="49" t="s">
        <v>1522</v>
      </c>
      <c r="B647" s="49" t="s">
        <v>1522</v>
      </c>
      <c r="C647" s="1">
        <f t="shared" si="10"/>
        <v>12</v>
      </c>
      <c r="D647" s="50" t="s">
        <v>1523</v>
      </c>
      <c r="E647" s="50" t="s">
        <v>1524</v>
      </c>
      <c r="F647" s="4">
        <v>2022</v>
      </c>
      <c r="H647" s="1"/>
    </row>
    <row r="648" spans="1:8" x14ac:dyDescent="0.2">
      <c r="A648" s="27" t="s">
        <v>1525</v>
      </c>
      <c r="B648" s="27" t="s">
        <v>1525</v>
      </c>
      <c r="C648" s="1">
        <f t="shared" si="10"/>
        <v>12</v>
      </c>
      <c r="D648" s="1" t="s">
        <v>1526</v>
      </c>
      <c r="E648" s="1" t="s">
        <v>441</v>
      </c>
      <c r="F648" s="4">
        <v>2022</v>
      </c>
      <c r="H648" s="1" t="s">
        <v>906</v>
      </c>
    </row>
    <row r="649" spans="1:8" x14ac:dyDescent="0.2">
      <c r="A649" s="46" t="s">
        <v>1527</v>
      </c>
      <c r="B649" s="46" t="s">
        <v>1527</v>
      </c>
      <c r="C649" s="1">
        <f t="shared" si="10"/>
        <v>12</v>
      </c>
      <c r="D649" s="44" t="s">
        <v>1528</v>
      </c>
      <c r="E649" s="44" t="s">
        <v>536</v>
      </c>
      <c r="F649" s="4">
        <v>2022</v>
      </c>
      <c r="H649" s="1"/>
    </row>
    <row r="650" spans="1:8" x14ac:dyDescent="0.2">
      <c r="A650" s="27" t="s">
        <v>1529</v>
      </c>
      <c r="B650" s="27" t="s">
        <v>1529</v>
      </c>
      <c r="C650" s="1">
        <f t="shared" si="10"/>
        <v>12</v>
      </c>
      <c r="D650" s="1" t="s">
        <v>1530</v>
      </c>
      <c r="E650" s="43" t="s">
        <v>115</v>
      </c>
      <c r="F650" s="4">
        <v>2022</v>
      </c>
      <c r="H650" s="1"/>
    </row>
    <row r="651" spans="1:8" x14ac:dyDescent="0.2">
      <c r="A651" s="27" t="s">
        <v>1531</v>
      </c>
      <c r="B651" s="27" t="s">
        <v>1531</v>
      </c>
      <c r="C651" s="1">
        <f t="shared" si="10"/>
        <v>12</v>
      </c>
      <c r="D651" s="1" t="s">
        <v>1532</v>
      </c>
      <c r="E651" s="1" t="s">
        <v>465</v>
      </c>
      <c r="F651" s="4">
        <v>2022</v>
      </c>
      <c r="H651" s="1"/>
    </row>
    <row r="652" spans="1:8" x14ac:dyDescent="0.2">
      <c r="A652" s="27" t="s">
        <v>1533</v>
      </c>
      <c r="B652" s="27" t="s">
        <v>1533</v>
      </c>
      <c r="C652" s="1">
        <f t="shared" si="10"/>
        <v>12</v>
      </c>
      <c r="D652" s="1" t="s">
        <v>1534</v>
      </c>
      <c r="E652" s="1" t="s">
        <v>465</v>
      </c>
      <c r="F652" s="4">
        <v>2022</v>
      </c>
      <c r="H652" s="1"/>
    </row>
    <row r="653" spans="1:8" x14ac:dyDescent="0.2">
      <c r="A653" s="27" t="s">
        <v>1535</v>
      </c>
      <c r="B653" s="27" t="s">
        <v>1535</v>
      </c>
      <c r="C653" s="1">
        <f t="shared" si="10"/>
        <v>12</v>
      </c>
      <c r="D653" s="1" t="s">
        <v>1536</v>
      </c>
      <c r="E653" s="1" t="s">
        <v>465</v>
      </c>
      <c r="F653" s="4">
        <v>2022</v>
      </c>
      <c r="H653" s="1"/>
    </row>
    <row r="654" spans="1:8" x14ac:dyDescent="0.2">
      <c r="A654" s="27" t="s">
        <v>1537</v>
      </c>
      <c r="B654" s="27" t="s">
        <v>1537</v>
      </c>
      <c r="C654" s="1">
        <f t="shared" si="10"/>
        <v>12</v>
      </c>
      <c r="D654" s="1" t="s">
        <v>1538</v>
      </c>
      <c r="E654" s="1" t="s">
        <v>1539</v>
      </c>
      <c r="F654" s="4">
        <v>2022</v>
      </c>
      <c r="H654" s="1"/>
    </row>
    <row r="655" spans="1:8" x14ac:dyDescent="0.2">
      <c r="A655" s="27" t="s">
        <v>1540</v>
      </c>
      <c r="B655" s="27" t="s">
        <v>1540</v>
      </c>
      <c r="C655" s="1">
        <f t="shared" si="10"/>
        <v>12</v>
      </c>
      <c r="D655" s="1" t="s">
        <v>1541</v>
      </c>
      <c r="E655" s="1" t="s">
        <v>536</v>
      </c>
      <c r="F655" s="4">
        <v>2022</v>
      </c>
      <c r="H655" s="1"/>
    </row>
    <row r="656" spans="1:8" x14ac:dyDescent="0.2">
      <c r="A656" s="49" t="s">
        <v>1542</v>
      </c>
      <c r="B656" s="49" t="s">
        <v>1542</v>
      </c>
      <c r="C656" s="1">
        <f t="shared" si="10"/>
        <v>12</v>
      </c>
      <c r="D656" s="50" t="s">
        <v>1543</v>
      </c>
      <c r="E656" s="50" t="s">
        <v>1544</v>
      </c>
      <c r="F656" s="4">
        <v>2022</v>
      </c>
      <c r="H656" s="1"/>
    </row>
    <row r="657" spans="1:8" x14ac:dyDescent="0.2">
      <c r="A657" s="27" t="s">
        <v>1545</v>
      </c>
      <c r="B657" s="27" t="s">
        <v>1545</v>
      </c>
      <c r="C657" s="1">
        <f t="shared" si="10"/>
        <v>12</v>
      </c>
      <c r="D657" s="1" t="s">
        <v>1546</v>
      </c>
      <c r="E657" s="1" t="s">
        <v>536</v>
      </c>
      <c r="F657" s="4">
        <v>2022</v>
      </c>
      <c r="H657" s="1" t="s">
        <v>585</v>
      </c>
    </row>
    <row r="658" spans="1:8" x14ac:dyDescent="0.2">
      <c r="A658" s="1" t="s">
        <v>1804</v>
      </c>
      <c r="B658" s="18" t="s">
        <v>1807</v>
      </c>
      <c r="C658" s="1">
        <f t="shared" si="10"/>
        <v>16</v>
      </c>
      <c r="D658" s="44" t="s">
        <v>257</v>
      </c>
      <c r="E658" s="44" t="s">
        <v>536</v>
      </c>
      <c r="F658" s="4">
        <v>2022</v>
      </c>
      <c r="H658" s="1"/>
    </row>
    <row r="659" spans="1:8" x14ac:dyDescent="0.2">
      <c r="A659" s="27" t="s">
        <v>1547</v>
      </c>
      <c r="B659" s="27" t="s">
        <v>1547</v>
      </c>
      <c r="C659" s="1">
        <f t="shared" si="10"/>
        <v>12</v>
      </c>
      <c r="D659" s="1" t="s">
        <v>1548</v>
      </c>
      <c r="E659" s="1" t="s">
        <v>465</v>
      </c>
      <c r="F659" s="4">
        <v>2022</v>
      </c>
      <c r="H659" s="1"/>
    </row>
    <row r="660" spans="1:8" x14ac:dyDescent="0.2">
      <c r="A660" s="27" t="s">
        <v>1549</v>
      </c>
      <c r="B660" s="27" t="s">
        <v>1549</v>
      </c>
      <c r="C660" s="1">
        <f t="shared" si="10"/>
        <v>12</v>
      </c>
      <c r="D660" s="1" t="s">
        <v>1550</v>
      </c>
      <c r="E660" s="1" t="s">
        <v>465</v>
      </c>
      <c r="F660" s="4">
        <v>2022</v>
      </c>
      <c r="H660" s="1"/>
    </row>
    <row r="661" spans="1:8" x14ac:dyDescent="0.2">
      <c r="A661" s="27" t="s">
        <v>1551</v>
      </c>
      <c r="B661" s="27" t="s">
        <v>1551</v>
      </c>
      <c r="C661" s="1">
        <f t="shared" si="10"/>
        <v>12</v>
      </c>
      <c r="D661" s="1" t="s">
        <v>1552</v>
      </c>
      <c r="E661" s="1" t="s">
        <v>441</v>
      </c>
      <c r="F661" s="4">
        <v>2022</v>
      </c>
      <c r="H661" s="1" t="s">
        <v>906</v>
      </c>
    </row>
    <row r="662" spans="1:8" x14ac:dyDescent="0.2">
      <c r="A662" s="27" t="s">
        <v>1555</v>
      </c>
      <c r="B662" s="27" t="s">
        <v>1555</v>
      </c>
      <c r="C662" s="1">
        <f t="shared" si="10"/>
        <v>12</v>
      </c>
      <c r="D662" s="1" t="s">
        <v>1554</v>
      </c>
      <c r="E662" s="1" t="s">
        <v>1544</v>
      </c>
      <c r="F662" s="4">
        <v>2022</v>
      </c>
      <c r="H662" s="1"/>
    </row>
    <row r="663" spans="1:8" x14ac:dyDescent="0.2">
      <c r="A663" s="27" t="s">
        <v>1556</v>
      </c>
      <c r="B663" s="27" t="s">
        <v>1556</v>
      </c>
      <c r="C663" s="1">
        <f t="shared" si="10"/>
        <v>12</v>
      </c>
      <c r="D663" s="1" t="s">
        <v>1557</v>
      </c>
      <c r="E663" s="1" t="s">
        <v>1436</v>
      </c>
      <c r="F663" s="4">
        <v>2022</v>
      </c>
      <c r="H663" s="1"/>
    </row>
    <row r="664" spans="1:8" x14ac:dyDescent="0.2">
      <c r="A664" s="27" t="s">
        <v>1558</v>
      </c>
      <c r="B664" s="27" t="s">
        <v>1558</v>
      </c>
      <c r="C664" s="1">
        <f t="shared" si="10"/>
        <v>12</v>
      </c>
      <c r="D664" s="1" t="s">
        <v>1559</v>
      </c>
      <c r="E664" s="1" t="s">
        <v>1544</v>
      </c>
      <c r="F664" s="4">
        <v>2022</v>
      </c>
      <c r="H664" s="1"/>
    </row>
    <row r="665" spans="1:8" x14ac:dyDescent="0.2">
      <c r="A665" s="49" t="s">
        <v>1560</v>
      </c>
      <c r="B665" s="49" t="s">
        <v>1560</v>
      </c>
      <c r="C665" s="1">
        <f t="shared" si="10"/>
        <v>12</v>
      </c>
      <c r="D665" s="50" t="s">
        <v>1561</v>
      </c>
      <c r="E665" s="50" t="s">
        <v>1437</v>
      </c>
      <c r="F665" s="4">
        <v>2022</v>
      </c>
      <c r="H665" s="1"/>
    </row>
    <row r="666" spans="1:8" x14ac:dyDescent="0.2">
      <c r="A666" s="27" t="s">
        <v>1562</v>
      </c>
      <c r="B666" s="27" t="s">
        <v>1562</v>
      </c>
      <c r="C666" s="1">
        <f t="shared" si="10"/>
        <v>12</v>
      </c>
      <c r="D666" s="1" t="s">
        <v>1563</v>
      </c>
      <c r="E666" s="1" t="s">
        <v>441</v>
      </c>
      <c r="F666" s="4">
        <v>2022</v>
      </c>
      <c r="H666" s="1" t="s">
        <v>906</v>
      </c>
    </row>
    <row r="667" spans="1:8" x14ac:dyDescent="0.2">
      <c r="A667" s="27" t="s">
        <v>1564</v>
      </c>
      <c r="B667" s="27" t="s">
        <v>1564</v>
      </c>
      <c r="C667" s="1">
        <f t="shared" si="10"/>
        <v>12</v>
      </c>
      <c r="D667" s="1" t="s">
        <v>1565</v>
      </c>
      <c r="E667" s="1" t="s">
        <v>634</v>
      </c>
      <c r="F667" s="4">
        <v>2022</v>
      </c>
      <c r="H667" s="1" t="s">
        <v>906</v>
      </c>
    </row>
    <row r="668" spans="1:8" x14ac:dyDescent="0.2">
      <c r="A668" s="65" t="s">
        <v>1566</v>
      </c>
      <c r="B668" s="65" t="s">
        <v>1566</v>
      </c>
      <c r="C668" s="1">
        <f t="shared" si="10"/>
        <v>12</v>
      </c>
      <c r="D668" s="4" t="s">
        <v>1567</v>
      </c>
      <c r="E668" s="4" t="s">
        <v>1154</v>
      </c>
      <c r="F668" s="4">
        <v>2022</v>
      </c>
      <c r="H668" s="1"/>
    </row>
    <row r="669" spans="1:8" x14ac:dyDescent="0.2">
      <c r="A669" s="27" t="s">
        <v>1568</v>
      </c>
      <c r="B669" s="27" t="s">
        <v>1568</v>
      </c>
      <c r="C669" s="1">
        <f t="shared" si="10"/>
        <v>12</v>
      </c>
      <c r="D669" s="1" t="s">
        <v>1402</v>
      </c>
      <c r="E669" s="1" t="s">
        <v>536</v>
      </c>
      <c r="F669" s="4">
        <v>2022</v>
      </c>
      <c r="H669" s="1" t="s">
        <v>906</v>
      </c>
    </row>
    <row r="670" spans="1:8" x14ac:dyDescent="0.2">
      <c r="A670" s="27" t="s">
        <v>1569</v>
      </c>
      <c r="B670" s="27" t="s">
        <v>1569</v>
      </c>
      <c r="C670" s="1">
        <f t="shared" si="10"/>
        <v>12</v>
      </c>
      <c r="D670" s="1" t="s">
        <v>1570</v>
      </c>
      <c r="E670" s="1" t="s">
        <v>1571</v>
      </c>
      <c r="F670" s="4">
        <v>2022</v>
      </c>
      <c r="H670" s="1" t="s">
        <v>573</v>
      </c>
    </row>
    <row r="671" spans="1:8" x14ac:dyDescent="0.2">
      <c r="A671" s="1" t="s">
        <v>1804</v>
      </c>
      <c r="B671" s="18" t="s">
        <v>1807</v>
      </c>
      <c r="C671" s="1">
        <f t="shared" si="10"/>
        <v>16</v>
      </c>
      <c r="D671" s="1" t="s">
        <v>1572</v>
      </c>
      <c r="E671" s="43" t="s">
        <v>115</v>
      </c>
      <c r="F671" s="4">
        <v>2022</v>
      </c>
      <c r="H671" s="1" t="s">
        <v>906</v>
      </c>
    </row>
    <row r="672" spans="1:8" x14ac:dyDescent="0.2">
      <c r="A672" s="27" t="s">
        <v>1573</v>
      </c>
      <c r="B672" s="27" t="s">
        <v>1573</v>
      </c>
      <c r="C672" s="1">
        <f t="shared" si="10"/>
        <v>12</v>
      </c>
      <c r="D672" s="1" t="s">
        <v>1574</v>
      </c>
      <c r="E672" s="1" t="s">
        <v>1575</v>
      </c>
      <c r="F672" s="4">
        <v>2022</v>
      </c>
      <c r="H672" s="1" t="s">
        <v>906</v>
      </c>
    </row>
    <row r="673" spans="1:8" x14ac:dyDescent="0.2">
      <c r="A673" s="46" t="s">
        <v>1576</v>
      </c>
      <c r="B673" s="46" t="s">
        <v>1576</v>
      </c>
      <c r="C673" s="1">
        <f t="shared" si="10"/>
        <v>12</v>
      </c>
      <c r="D673" s="44" t="s">
        <v>1577</v>
      </c>
      <c r="E673" s="44" t="s">
        <v>1578</v>
      </c>
      <c r="F673" s="4">
        <v>2022</v>
      </c>
      <c r="H673" s="1"/>
    </row>
    <row r="674" spans="1:8" x14ac:dyDescent="0.2">
      <c r="A674" s="27" t="s">
        <v>1579</v>
      </c>
      <c r="B674" s="27" t="s">
        <v>1579</v>
      </c>
      <c r="C674" s="1">
        <f t="shared" si="10"/>
        <v>12</v>
      </c>
      <c r="D674" s="1" t="s">
        <v>944</v>
      </c>
      <c r="E674" s="1" t="s">
        <v>751</v>
      </c>
      <c r="F674" s="4">
        <v>2022</v>
      </c>
      <c r="H674" s="1"/>
    </row>
    <row r="675" spans="1:8" x14ac:dyDescent="0.2">
      <c r="A675" s="49" t="s">
        <v>1580</v>
      </c>
      <c r="B675" s="49" t="s">
        <v>1580</v>
      </c>
      <c r="C675" s="1">
        <f t="shared" si="10"/>
        <v>12</v>
      </c>
      <c r="D675" s="50" t="s">
        <v>1581</v>
      </c>
      <c r="E675" s="50" t="s">
        <v>147</v>
      </c>
      <c r="F675" s="4">
        <v>2022</v>
      </c>
      <c r="H675" s="1" t="s">
        <v>906</v>
      </c>
    </row>
    <row r="676" spans="1:8" x14ac:dyDescent="0.2">
      <c r="A676" s="38" t="s">
        <v>339</v>
      </c>
      <c r="B676" s="38" t="s">
        <v>339</v>
      </c>
      <c r="C676" s="1">
        <f t="shared" si="10"/>
        <v>12</v>
      </c>
      <c r="D676" s="39" t="s">
        <v>192</v>
      </c>
      <c r="E676" s="39" t="s">
        <v>1351</v>
      </c>
      <c r="F676" s="4">
        <v>2022</v>
      </c>
      <c r="H676" s="39" t="s">
        <v>573</v>
      </c>
    </row>
    <row r="677" spans="1:8" x14ac:dyDescent="0.2">
      <c r="A677" s="27" t="s">
        <v>1582</v>
      </c>
      <c r="B677" s="27" t="s">
        <v>1582</v>
      </c>
      <c r="C677" s="1">
        <f t="shared" si="10"/>
        <v>12</v>
      </c>
      <c r="D677" s="1" t="s">
        <v>1583</v>
      </c>
      <c r="E677" s="1" t="s">
        <v>634</v>
      </c>
      <c r="F677" s="4">
        <v>2022</v>
      </c>
      <c r="H677" s="1" t="s">
        <v>573</v>
      </c>
    </row>
    <row r="678" spans="1:8" x14ac:dyDescent="0.2">
      <c r="A678" s="73" t="s">
        <v>340</v>
      </c>
      <c r="B678" s="73" t="s">
        <v>340</v>
      </c>
      <c r="C678" s="1">
        <f t="shared" si="10"/>
        <v>12</v>
      </c>
      <c r="D678" s="74" t="s">
        <v>1584</v>
      </c>
      <c r="E678" s="74" t="s">
        <v>1585</v>
      </c>
      <c r="F678" s="4">
        <v>2022</v>
      </c>
      <c r="H678" s="1" t="s">
        <v>573</v>
      </c>
    </row>
    <row r="679" spans="1:8" x14ac:dyDescent="0.2">
      <c r="A679" s="49" t="s">
        <v>1586</v>
      </c>
      <c r="B679" s="49" t="s">
        <v>1586</v>
      </c>
      <c r="C679" s="1">
        <f t="shared" si="10"/>
        <v>12</v>
      </c>
      <c r="D679" s="50" t="s">
        <v>1587</v>
      </c>
      <c r="E679" s="50" t="s">
        <v>634</v>
      </c>
      <c r="F679" s="4">
        <v>2022</v>
      </c>
      <c r="H679" s="1"/>
    </row>
    <row r="680" spans="1:8" x14ac:dyDescent="0.2">
      <c r="A680" s="27" t="s">
        <v>1588</v>
      </c>
      <c r="B680" s="27" t="s">
        <v>1588</v>
      </c>
      <c r="C680" s="1">
        <f t="shared" si="10"/>
        <v>12</v>
      </c>
      <c r="D680" s="1" t="s">
        <v>1589</v>
      </c>
      <c r="E680" s="1" t="s">
        <v>59</v>
      </c>
      <c r="F680" s="4">
        <v>2022</v>
      </c>
      <c r="H680" s="1" t="s">
        <v>906</v>
      </c>
    </row>
    <row r="681" spans="1:8" x14ac:dyDescent="0.2">
      <c r="A681" s="65" t="s">
        <v>1597</v>
      </c>
      <c r="B681" s="65" t="s">
        <v>1597</v>
      </c>
      <c r="C681" s="1">
        <f t="shared" si="10"/>
        <v>12</v>
      </c>
      <c r="D681" s="4" t="s">
        <v>1598</v>
      </c>
      <c r="E681" s="4" t="s">
        <v>1079</v>
      </c>
      <c r="F681" s="4">
        <v>2022</v>
      </c>
      <c r="H681" s="1" t="s">
        <v>906</v>
      </c>
    </row>
    <row r="682" spans="1:8" x14ac:dyDescent="0.2">
      <c r="A682" s="27" t="s">
        <v>1599</v>
      </c>
      <c r="B682" s="27" t="s">
        <v>1599</v>
      </c>
      <c r="C682" s="1">
        <f t="shared" si="10"/>
        <v>12</v>
      </c>
      <c r="D682" s="1" t="s">
        <v>1600</v>
      </c>
      <c r="E682" s="1" t="s">
        <v>1601</v>
      </c>
      <c r="F682" s="4">
        <v>2022</v>
      </c>
      <c r="H682" s="1" t="s">
        <v>573</v>
      </c>
    </row>
    <row r="683" spans="1:8" x14ac:dyDescent="0.2">
      <c r="A683" s="27" t="s">
        <v>1602</v>
      </c>
      <c r="B683" s="27" t="s">
        <v>1602</v>
      </c>
      <c r="C683" s="1">
        <f t="shared" si="10"/>
        <v>12</v>
      </c>
      <c r="D683" s="1" t="s">
        <v>1603</v>
      </c>
      <c r="E683" s="1" t="s">
        <v>1604</v>
      </c>
      <c r="F683" s="4">
        <v>2022</v>
      </c>
      <c r="H683" s="1" t="s">
        <v>573</v>
      </c>
    </row>
    <row r="684" spans="1:8" x14ac:dyDescent="0.2">
      <c r="A684" s="27" t="s">
        <v>1605</v>
      </c>
      <c r="B684" s="27" t="s">
        <v>1605</v>
      </c>
      <c r="C684" s="1">
        <f t="shared" si="10"/>
        <v>12</v>
      </c>
      <c r="D684" s="1" t="s">
        <v>1606</v>
      </c>
      <c r="E684" s="1" t="s">
        <v>465</v>
      </c>
      <c r="F684" s="4">
        <v>2022</v>
      </c>
      <c r="H684" s="1" t="s">
        <v>573</v>
      </c>
    </row>
    <row r="685" spans="1:8" x14ac:dyDescent="0.2">
      <c r="A685" s="1" t="s">
        <v>1804</v>
      </c>
      <c r="B685" s="18" t="s">
        <v>1807</v>
      </c>
      <c r="C685" s="1">
        <f t="shared" si="10"/>
        <v>16</v>
      </c>
      <c r="D685" s="44" t="s">
        <v>1607</v>
      </c>
      <c r="E685" s="44" t="s">
        <v>591</v>
      </c>
      <c r="F685" s="4">
        <v>2022</v>
      </c>
      <c r="H685" s="1"/>
    </row>
    <row r="686" spans="1:8" x14ac:dyDescent="0.2">
      <c r="A686" s="27" t="s">
        <v>1608</v>
      </c>
      <c r="B686" s="27" t="s">
        <v>1608</v>
      </c>
      <c r="C686" s="1">
        <f t="shared" si="10"/>
        <v>12</v>
      </c>
      <c r="D686" s="1" t="s">
        <v>1609</v>
      </c>
      <c r="E686" s="1" t="s">
        <v>591</v>
      </c>
      <c r="F686" s="4">
        <v>2022</v>
      </c>
      <c r="H686" s="1"/>
    </row>
    <row r="687" spans="1:8" x14ac:dyDescent="0.2">
      <c r="A687" s="27" t="s">
        <v>1610</v>
      </c>
      <c r="B687" s="27" t="s">
        <v>1610</v>
      </c>
      <c r="C687" s="1">
        <f t="shared" si="10"/>
        <v>12</v>
      </c>
      <c r="D687" s="1" t="s">
        <v>1611</v>
      </c>
      <c r="E687" s="1" t="s">
        <v>591</v>
      </c>
      <c r="F687" s="4">
        <v>2022</v>
      </c>
      <c r="H687" s="1"/>
    </row>
    <row r="688" spans="1:8" x14ac:dyDescent="0.2">
      <c r="A688" s="27" t="s">
        <v>1612</v>
      </c>
      <c r="B688" s="27" t="s">
        <v>1612</v>
      </c>
      <c r="C688" s="1">
        <f t="shared" si="10"/>
        <v>12</v>
      </c>
      <c r="D688" s="1" t="s">
        <v>1613</v>
      </c>
      <c r="E688" s="1" t="s">
        <v>1614</v>
      </c>
      <c r="F688" s="4">
        <v>2022</v>
      </c>
      <c r="H688" s="1"/>
    </row>
    <row r="689" spans="1:8" x14ac:dyDescent="0.2">
      <c r="A689" s="49" t="s">
        <v>1615</v>
      </c>
      <c r="B689" s="49" t="s">
        <v>1615</v>
      </c>
      <c r="C689" s="1">
        <f t="shared" si="10"/>
        <v>12</v>
      </c>
      <c r="D689" s="50" t="s">
        <v>1616</v>
      </c>
      <c r="E689" s="50" t="s">
        <v>1617</v>
      </c>
      <c r="F689" s="4">
        <v>2022</v>
      </c>
      <c r="H689" s="1"/>
    </row>
    <row r="690" spans="1:8" ht="16" x14ac:dyDescent="0.2">
      <c r="A690" s="27" t="s">
        <v>1618</v>
      </c>
      <c r="B690" s="27" t="s">
        <v>1618</v>
      </c>
      <c r="C690" s="1">
        <f t="shared" si="10"/>
        <v>12</v>
      </c>
      <c r="D690" s="1" t="s">
        <v>1619</v>
      </c>
      <c r="E690" s="29" t="s">
        <v>486</v>
      </c>
      <c r="F690" s="4">
        <v>2022</v>
      </c>
      <c r="H690" s="1" t="s">
        <v>573</v>
      </c>
    </row>
    <row r="691" spans="1:8" x14ac:dyDescent="0.2">
      <c r="A691" s="46" t="s">
        <v>1620</v>
      </c>
      <c r="B691" s="46" t="s">
        <v>1620</v>
      </c>
      <c r="C691" s="1">
        <f t="shared" si="10"/>
        <v>12</v>
      </c>
      <c r="D691" s="44" t="s">
        <v>1621</v>
      </c>
      <c r="E691" s="44" t="s">
        <v>539</v>
      </c>
      <c r="F691" s="4">
        <v>2022</v>
      </c>
      <c r="H691" s="1"/>
    </row>
    <row r="692" spans="1:8" x14ac:dyDescent="0.2">
      <c r="A692" s="27" t="s">
        <v>1622</v>
      </c>
      <c r="B692" s="27" t="s">
        <v>1622</v>
      </c>
      <c r="C692" s="1">
        <f t="shared" si="10"/>
        <v>12</v>
      </c>
      <c r="D692" s="1" t="s">
        <v>1623</v>
      </c>
      <c r="E692" s="1" t="s">
        <v>539</v>
      </c>
      <c r="F692" s="4">
        <v>2022</v>
      </c>
      <c r="H692" s="1"/>
    </row>
    <row r="693" spans="1:8" x14ac:dyDescent="0.2">
      <c r="A693" s="27" t="s">
        <v>1624</v>
      </c>
      <c r="B693" s="27" t="s">
        <v>1624</v>
      </c>
      <c r="C693" s="1">
        <f t="shared" si="10"/>
        <v>12</v>
      </c>
      <c r="D693" s="1" t="s">
        <v>1625</v>
      </c>
      <c r="E693" s="1" t="s">
        <v>539</v>
      </c>
      <c r="F693" s="4">
        <v>2022</v>
      </c>
      <c r="H693" s="1"/>
    </row>
    <row r="694" spans="1:8" x14ac:dyDescent="0.2">
      <c r="A694" s="27" t="s">
        <v>1626</v>
      </c>
      <c r="B694" s="27" t="s">
        <v>1626</v>
      </c>
      <c r="C694" s="1">
        <f t="shared" si="10"/>
        <v>12</v>
      </c>
      <c r="D694" s="1" t="s">
        <v>1627</v>
      </c>
      <c r="E694" s="1" t="s">
        <v>115</v>
      </c>
      <c r="F694" s="4">
        <v>2022</v>
      </c>
      <c r="H694" s="1"/>
    </row>
    <row r="695" spans="1:8" x14ac:dyDescent="0.2">
      <c r="A695" s="38" t="s">
        <v>332</v>
      </c>
      <c r="B695" s="38" t="s">
        <v>332</v>
      </c>
      <c r="C695" s="1">
        <f t="shared" si="10"/>
        <v>12</v>
      </c>
      <c r="D695" s="39" t="s">
        <v>1628</v>
      </c>
      <c r="E695" s="39" t="s">
        <v>1079</v>
      </c>
      <c r="F695" s="4">
        <v>2022</v>
      </c>
      <c r="H695" s="1" t="s">
        <v>573</v>
      </c>
    </row>
    <row r="696" spans="1:8" ht="16" x14ac:dyDescent="0.2">
      <c r="A696" s="27" t="s">
        <v>1629</v>
      </c>
      <c r="B696" s="27" t="s">
        <v>1629</v>
      </c>
      <c r="C696" s="1">
        <f t="shared" si="10"/>
        <v>12</v>
      </c>
      <c r="D696" s="1" t="s">
        <v>1505</v>
      </c>
      <c r="E696" s="29" t="s">
        <v>486</v>
      </c>
      <c r="F696" s="4">
        <v>2022</v>
      </c>
      <c r="H696" s="1"/>
    </row>
    <row r="697" spans="1:8" x14ac:dyDescent="0.2">
      <c r="A697" s="27" t="s">
        <v>1630</v>
      </c>
      <c r="B697" s="27" t="s">
        <v>1630</v>
      </c>
      <c r="C697" s="1">
        <f t="shared" si="10"/>
        <v>12</v>
      </c>
      <c r="D697" s="1" t="s">
        <v>1631</v>
      </c>
      <c r="E697" s="1" t="s">
        <v>536</v>
      </c>
      <c r="F697" s="4">
        <v>2022</v>
      </c>
      <c r="H697" s="1"/>
    </row>
    <row r="698" spans="1:8" ht="16" x14ac:dyDescent="0.2">
      <c r="A698" s="27" t="s">
        <v>1632</v>
      </c>
      <c r="B698" s="27" t="s">
        <v>1632</v>
      </c>
      <c r="C698" s="1">
        <f t="shared" si="10"/>
        <v>12</v>
      </c>
      <c r="D698" s="1" t="s">
        <v>1633</v>
      </c>
      <c r="E698" s="29" t="s">
        <v>486</v>
      </c>
      <c r="F698" s="4">
        <v>2022</v>
      </c>
      <c r="H698" s="1"/>
    </row>
    <row r="699" spans="1:8" x14ac:dyDescent="0.2">
      <c r="A699" s="27" t="s">
        <v>1636</v>
      </c>
      <c r="B699" s="27" t="s">
        <v>1636</v>
      </c>
      <c r="C699" s="1">
        <f t="shared" si="10"/>
        <v>12</v>
      </c>
      <c r="D699" s="1" t="s">
        <v>883</v>
      </c>
      <c r="E699" s="1" t="s">
        <v>539</v>
      </c>
      <c r="F699" s="4">
        <v>2022</v>
      </c>
      <c r="H699" s="1"/>
    </row>
    <row r="700" spans="1:8" x14ac:dyDescent="0.2">
      <c r="A700" s="1" t="s">
        <v>1804</v>
      </c>
      <c r="B700" s="18" t="s">
        <v>1807</v>
      </c>
      <c r="C700" s="1">
        <f t="shared" si="10"/>
        <v>16</v>
      </c>
      <c r="D700" s="1" t="s">
        <v>1634</v>
      </c>
      <c r="E700" s="1" t="s">
        <v>1635</v>
      </c>
      <c r="F700" s="4">
        <v>2022</v>
      </c>
      <c r="H700" s="1"/>
    </row>
    <row r="701" spans="1:8" x14ac:dyDescent="0.2">
      <c r="A701" s="49" t="s">
        <v>1637</v>
      </c>
      <c r="B701" s="49" t="s">
        <v>1637</v>
      </c>
      <c r="C701" s="1">
        <f t="shared" si="10"/>
        <v>12</v>
      </c>
      <c r="D701" s="50" t="s">
        <v>1638</v>
      </c>
      <c r="E701" s="50" t="s">
        <v>115</v>
      </c>
      <c r="F701" s="4">
        <v>2022</v>
      </c>
      <c r="H701" s="1"/>
    </row>
    <row r="702" spans="1:8" x14ac:dyDescent="0.2">
      <c r="A702" s="27" t="s">
        <v>1595</v>
      </c>
      <c r="B702" s="27" t="s">
        <v>1595</v>
      </c>
      <c r="C702" s="1">
        <f t="shared" si="10"/>
        <v>12</v>
      </c>
      <c r="D702" s="1" t="s">
        <v>1596</v>
      </c>
      <c r="E702" s="1" t="s">
        <v>465</v>
      </c>
      <c r="F702" s="4">
        <v>2022</v>
      </c>
      <c r="H702" s="1" t="s">
        <v>585</v>
      </c>
    </row>
    <row r="703" spans="1:8" ht="16" x14ac:dyDescent="0.2">
      <c r="A703" s="1" t="s">
        <v>1804</v>
      </c>
      <c r="B703" s="18" t="s">
        <v>1807</v>
      </c>
      <c r="C703" s="1">
        <f t="shared" si="10"/>
        <v>16</v>
      </c>
      <c r="D703" s="1" t="s">
        <v>1591</v>
      </c>
      <c r="E703" s="5" t="s">
        <v>1804</v>
      </c>
      <c r="F703" s="4">
        <v>2022</v>
      </c>
      <c r="H703" s="1" t="s">
        <v>906</v>
      </c>
    </row>
    <row r="704" spans="1:8" x14ac:dyDescent="0.2">
      <c r="A704" s="1" t="s">
        <v>1804</v>
      </c>
      <c r="B704" s="18" t="s">
        <v>1807</v>
      </c>
      <c r="C704" s="1">
        <f t="shared" si="10"/>
        <v>16</v>
      </c>
      <c r="D704" s="1" t="s">
        <v>1592</v>
      </c>
      <c r="E704" s="1" t="s">
        <v>1803</v>
      </c>
      <c r="F704" s="4">
        <v>2022</v>
      </c>
      <c r="H704" s="1" t="s">
        <v>906</v>
      </c>
    </row>
    <row r="705" spans="1:8" ht="16" x14ac:dyDescent="0.2">
      <c r="A705" s="1" t="s">
        <v>1804</v>
      </c>
      <c r="B705" s="18" t="s">
        <v>1807</v>
      </c>
      <c r="C705" s="1">
        <f t="shared" si="10"/>
        <v>16</v>
      </c>
      <c r="D705" s="1" t="s">
        <v>1593</v>
      </c>
      <c r="E705" s="5" t="s">
        <v>1804</v>
      </c>
      <c r="F705" s="4">
        <v>2022</v>
      </c>
      <c r="H705" s="1" t="s">
        <v>906</v>
      </c>
    </row>
    <row r="706" spans="1:8" x14ac:dyDescent="0.2">
      <c r="A706" s="47" t="s">
        <v>1715</v>
      </c>
      <c r="B706" s="47" t="s">
        <v>1715</v>
      </c>
      <c r="C706" s="1">
        <f t="shared" si="10"/>
        <v>12</v>
      </c>
      <c r="D706" s="4" t="s">
        <v>1716</v>
      </c>
      <c r="E706" t="s">
        <v>536</v>
      </c>
      <c r="F706" s="4">
        <v>2022</v>
      </c>
      <c r="H706" s="4" t="s">
        <v>585</v>
      </c>
    </row>
    <row r="707" spans="1:8" x14ac:dyDescent="0.2">
      <c r="A707" s="47" t="s">
        <v>1753</v>
      </c>
      <c r="B707" s="47" t="s">
        <v>1753</v>
      </c>
      <c r="C707" s="1">
        <f t="shared" ref="C707:C770" si="11">LEN(B707)</f>
        <v>12</v>
      </c>
      <c r="D707" s="4" t="s">
        <v>1754</v>
      </c>
      <c r="E707" s="50" t="s">
        <v>59</v>
      </c>
      <c r="F707" s="4">
        <v>2022</v>
      </c>
      <c r="H707" s="4" t="s">
        <v>585</v>
      </c>
    </row>
    <row r="708" spans="1:8" x14ac:dyDescent="0.2">
      <c r="A708" s="1" t="s">
        <v>1804</v>
      </c>
      <c r="B708" s="18" t="s">
        <v>1807</v>
      </c>
      <c r="C708" s="1">
        <f t="shared" si="11"/>
        <v>16</v>
      </c>
      <c r="D708" s="43" t="s">
        <v>1648</v>
      </c>
      <c r="E708" s="1" t="s">
        <v>1650</v>
      </c>
      <c r="F708" s="4">
        <v>2022</v>
      </c>
      <c r="H708" t="s">
        <v>1649</v>
      </c>
    </row>
    <row r="709" spans="1:8" x14ac:dyDescent="0.2">
      <c r="A709" s="27" t="s">
        <v>1767</v>
      </c>
      <c r="B709" s="27" t="s">
        <v>1767</v>
      </c>
      <c r="C709" s="1">
        <f t="shared" si="11"/>
        <v>12</v>
      </c>
      <c r="D709" s="43" t="s">
        <v>1766</v>
      </c>
      <c r="E709" s="1" t="s">
        <v>1640</v>
      </c>
      <c r="F709" s="4">
        <v>2022</v>
      </c>
      <c r="H709" t="s">
        <v>1649</v>
      </c>
    </row>
    <row r="710" spans="1:8" x14ac:dyDescent="0.2">
      <c r="A710" s="27" t="s">
        <v>1744</v>
      </c>
      <c r="B710" s="27" t="s">
        <v>1744</v>
      </c>
      <c r="C710" s="1">
        <f t="shared" si="11"/>
        <v>12</v>
      </c>
      <c r="D710" s="48" t="s">
        <v>1745</v>
      </c>
      <c r="E710" s="1" t="s">
        <v>1079</v>
      </c>
      <c r="F710" s="4">
        <v>2022</v>
      </c>
      <c r="H710" t="s">
        <v>1649</v>
      </c>
    </row>
    <row r="711" spans="1:8" x14ac:dyDescent="0.2">
      <c r="A711" s="27" t="s">
        <v>1684</v>
      </c>
      <c r="B711" s="27" t="s">
        <v>1684</v>
      </c>
      <c r="C711" s="1">
        <f t="shared" si="11"/>
        <v>12</v>
      </c>
      <c r="D711" s="43" t="s">
        <v>1685</v>
      </c>
      <c r="E711" s="1" t="s">
        <v>59</v>
      </c>
      <c r="F711" s="4">
        <v>2022</v>
      </c>
      <c r="H711" t="s">
        <v>1649</v>
      </c>
    </row>
    <row r="712" spans="1:8" x14ac:dyDescent="0.2">
      <c r="A712" s="27" t="s">
        <v>1696</v>
      </c>
      <c r="B712" s="27" t="s">
        <v>1696</v>
      </c>
      <c r="C712" s="1">
        <f t="shared" si="11"/>
        <v>12</v>
      </c>
      <c r="D712" s="43" t="s">
        <v>1660</v>
      </c>
      <c r="E712" s="1" t="s">
        <v>59</v>
      </c>
      <c r="F712" s="4">
        <v>2022</v>
      </c>
      <c r="H712" t="s">
        <v>1649</v>
      </c>
    </row>
    <row r="713" spans="1:8" x14ac:dyDescent="0.2">
      <c r="A713" s="27" t="s">
        <v>1732</v>
      </c>
      <c r="B713" s="27" t="s">
        <v>1732</v>
      </c>
      <c r="C713" s="1">
        <f t="shared" si="11"/>
        <v>12</v>
      </c>
      <c r="D713" s="43" t="s">
        <v>1733</v>
      </c>
      <c r="E713" s="1" t="s">
        <v>1658</v>
      </c>
      <c r="F713" s="4">
        <v>2022</v>
      </c>
      <c r="H713" t="s">
        <v>1649</v>
      </c>
    </row>
    <row r="714" spans="1:8" x14ac:dyDescent="0.2">
      <c r="A714" s="27" t="s">
        <v>1661</v>
      </c>
      <c r="B714" s="27" t="s">
        <v>1661</v>
      </c>
      <c r="C714" s="1">
        <f t="shared" si="11"/>
        <v>12</v>
      </c>
      <c r="D714" s="43" t="s">
        <v>1662</v>
      </c>
      <c r="E714" s="1" t="s">
        <v>751</v>
      </c>
      <c r="F714" s="4">
        <v>2022</v>
      </c>
      <c r="H714" t="s">
        <v>1649</v>
      </c>
    </row>
    <row r="715" spans="1:8" x14ac:dyDescent="0.2">
      <c r="A715" s="27" t="s">
        <v>1663</v>
      </c>
      <c r="B715" s="27" t="s">
        <v>1663</v>
      </c>
      <c r="C715" s="1">
        <f t="shared" si="11"/>
        <v>12</v>
      </c>
      <c r="D715" s="43" t="s">
        <v>1664</v>
      </c>
      <c r="E715" s="1" t="s">
        <v>751</v>
      </c>
      <c r="F715" s="4">
        <v>2022</v>
      </c>
      <c r="H715" t="s">
        <v>1649</v>
      </c>
    </row>
    <row r="716" spans="1:8" x14ac:dyDescent="0.2">
      <c r="A716" s="27" t="s">
        <v>1665</v>
      </c>
      <c r="B716" s="27" t="s">
        <v>1665</v>
      </c>
      <c r="C716" s="1">
        <f t="shared" si="11"/>
        <v>12</v>
      </c>
      <c r="D716" s="43" t="s">
        <v>1666</v>
      </c>
      <c r="E716" s="1" t="s">
        <v>751</v>
      </c>
      <c r="F716" s="4">
        <v>2022</v>
      </c>
      <c r="H716" t="s">
        <v>1649</v>
      </c>
    </row>
    <row r="717" spans="1:8" x14ac:dyDescent="0.2">
      <c r="A717" s="27" t="s">
        <v>1722</v>
      </c>
      <c r="B717" s="27" t="s">
        <v>1722</v>
      </c>
      <c r="C717" s="1">
        <f t="shared" si="11"/>
        <v>12</v>
      </c>
      <c r="D717" s="43" t="s">
        <v>1723</v>
      </c>
      <c r="E717" s="1" t="s">
        <v>147</v>
      </c>
      <c r="F717" s="4">
        <v>2022</v>
      </c>
      <c r="H717" t="s">
        <v>1649</v>
      </c>
    </row>
    <row r="718" spans="1:8" x14ac:dyDescent="0.2">
      <c r="A718" s="27" t="s">
        <v>1718</v>
      </c>
      <c r="B718" s="27" t="s">
        <v>1718</v>
      </c>
      <c r="C718" s="1">
        <f t="shared" si="11"/>
        <v>12</v>
      </c>
      <c r="D718" s="43" t="s">
        <v>1719</v>
      </c>
      <c r="E718" s="1" t="s">
        <v>1656</v>
      </c>
      <c r="F718" s="4">
        <v>2022</v>
      </c>
      <c r="H718" t="s">
        <v>1649</v>
      </c>
    </row>
    <row r="719" spans="1:8" x14ac:dyDescent="0.2">
      <c r="A719" s="27" t="s">
        <v>1720</v>
      </c>
      <c r="B719" s="27" t="s">
        <v>1720</v>
      </c>
      <c r="C719" s="1">
        <f t="shared" si="11"/>
        <v>12</v>
      </c>
      <c r="D719" s="43" t="s">
        <v>1721</v>
      </c>
      <c r="E719" s="1" t="s">
        <v>1657</v>
      </c>
      <c r="F719" s="4">
        <v>2022</v>
      </c>
      <c r="H719" t="s">
        <v>1649</v>
      </c>
    </row>
    <row r="720" spans="1:8" ht="16" x14ac:dyDescent="0.2">
      <c r="A720" s="27" t="s">
        <v>1710</v>
      </c>
      <c r="B720" s="27" t="s">
        <v>1710</v>
      </c>
      <c r="C720" s="1">
        <f t="shared" si="11"/>
        <v>12</v>
      </c>
      <c r="D720" s="43" t="s">
        <v>1711</v>
      </c>
      <c r="E720" s="29" t="s">
        <v>486</v>
      </c>
      <c r="F720" s="4">
        <v>2022</v>
      </c>
      <c r="H720" t="s">
        <v>1649</v>
      </c>
    </row>
    <row r="721" spans="1:8" x14ac:dyDescent="0.2">
      <c r="A721" s="27" t="s">
        <v>1734</v>
      </c>
      <c r="B721" s="27" t="s">
        <v>1734</v>
      </c>
      <c r="C721" s="1">
        <f t="shared" si="11"/>
        <v>12</v>
      </c>
      <c r="D721" s="43" t="s">
        <v>1735</v>
      </c>
      <c r="E721" s="1" t="s">
        <v>1658</v>
      </c>
      <c r="F721" s="4">
        <v>2022</v>
      </c>
      <c r="H721" t="s">
        <v>1649</v>
      </c>
    </row>
    <row r="722" spans="1:8" x14ac:dyDescent="0.2">
      <c r="A722" s="27" t="s">
        <v>1704</v>
      </c>
      <c r="B722" s="27" t="s">
        <v>1704</v>
      </c>
      <c r="C722" s="1">
        <f t="shared" si="11"/>
        <v>12</v>
      </c>
      <c r="D722" s="43" t="s">
        <v>1705</v>
      </c>
      <c r="E722" s="1" t="s">
        <v>1263</v>
      </c>
      <c r="F722" s="4">
        <v>2022</v>
      </c>
      <c r="H722" t="s">
        <v>1649</v>
      </c>
    </row>
    <row r="723" spans="1:8" x14ac:dyDescent="0.2">
      <c r="A723" s="27" t="s">
        <v>1702</v>
      </c>
      <c r="B723" s="27" t="s">
        <v>1702</v>
      </c>
      <c r="C723" s="1">
        <f t="shared" si="11"/>
        <v>12</v>
      </c>
      <c r="D723" s="43" t="s">
        <v>1703</v>
      </c>
      <c r="E723" s="1" t="s">
        <v>1263</v>
      </c>
      <c r="F723" s="4">
        <v>2022</v>
      </c>
      <c r="H723" t="s">
        <v>1649</v>
      </c>
    </row>
    <row r="724" spans="1:8" x14ac:dyDescent="0.2">
      <c r="A724" s="52" t="s">
        <v>395</v>
      </c>
      <c r="B724" s="52" t="s">
        <v>395</v>
      </c>
      <c r="C724" s="1">
        <f t="shared" si="11"/>
        <v>12</v>
      </c>
      <c r="D724" s="53" t="s">
        <v>1717</v>
      </c>
      <c r="E724" s="75" t="s">
        <v>536</v>
      </c>
      <c r="F724" s="4">
        <v>2022</v>
      </c>
      <c r="H724" s="54" t="s">
        <v>1768</v>
      </c>
    </row>
    <row r="725" spans="1:8" x14ac:dyDescent="0.2">
      <c r="A725" s="27" t="s">
        <v>1682</v>
      </c>
      <c r="B725" s="27" t="s">
        <v>1682</v>
      </c>
      <c r="C725" s="1">
        <f t="shared" si="11"/>
        <v>12</v>
      </c>
      <c r="D725" s="43" t="s">
        <v>1683</v>
      </c>
      <c r="E725" s="1" t="s">
        <v>59</v>
      </c>
      <c r="F725" s="4">
        <v>2022</v>
      </c>
      <c r="H725" t="s">
        <v>1649</v>
      </c>
    </row>
    <row r="726" spans="1:8" x14ac:dyDescent="0.2">
      <c r="A726" s="27" t="s">
        <v>1749</v>
      </c>
      <c r="B726" s="27" t="s">
        <v>1749</v>
      </c>
      <c r="C726" s="1">
        <f t="shared" si="11"/>
        <v>12</v>
      </c>
      <c r="D726" s="43" t="s">
        <v>1750</v>
      </c>
      <c r="E726" s="1" t="s">
        <v>1079</v>
      </c>
      <c r="F726" s="4">
        <v>2022</v>
      </c>
      <c r="H726" t="s">
        <v>1649</v>
      </c>
    </row>
    <row r="727" spans="1:8" x14ac:dyDescent="0.2">
      <c r="A727" s="27" t="s">
        <v>1694</v>
      </c>
      <c r="B727" s="27" t="s">
        <v>1694</v>
      </c>
      <c r="C727" s="1">
        <f t="shared" si="11"/>
        <v>12</v>
      </c>
      <c r="D727" s="43" t="s">
        <v>1695</v>
      </c>
      <c r="E727" s="1" t="s">
        <v>59</v>
      </c>
      <c r="F727" s="4">
        <v>2022</v>
      </c>
      <c r="H727" t="s">
        <v>1649</v>
      </c>
    </row>
    <row r="728" spans="1:8" x14ac:dyDescent="0.2">
      <c r="A728" s="27" t="s">
        <v>1573</v>
      </c>
      <c r="B728" s="27" t="s">
        <v>1573</v>
      </c>
      <c r="C728" s="1">
        <f t="shared" si="11"/>
        <v>12</v>
      </c>
      <c r="D728" s="43" t="s">
        <v>1746</v>
      </c>
      <c r="E728" s="1" t="s">
        <v>1079</v>
      </c>
      <c r="F728" s="4">
        <v>2022</v>
      </c>
      <c r="H728" t="s">
        <v>1649</v>
      </c>
    </row>
    <row r="729" spans="1:8" x14ac:dyDescent="0.2">
      <c r="A729" s="27" t="s">
        <v>1747</v>
      </c>
      <c r="B729" s="27" t="s">
        <v>1747</v>
      </c>
      <c r="C729" s="1">
        <f t="shared" si="11"/>
        <v>12</v>
      </c>
      <c r="D729" s="43" t="s">
        <v>1748</v>
      </c>
      <c r="E729" s="1" t="s">
        <v>1079</v>
      </c>
      <c r="F729" s="4">
        <v>2022</v>
      </c>
      <c r="H729" t="s">
        <v>1649</v>
      </c>
    </row>
    <row r="730" spans="1:8" x14ac:dyDescent="0.2">
      <c r="A730" s="79" t="s">
        <v>1700</v>
      </c>
      <c r="B730" s="80" t="s">
        <v>1700</v>
      </c>
      <c r="C730" s="77">
        <f t="shared" si="11"/>
        <v>13</v>
      </c>
      <c r="D730" s="81" t="s">
        <v>1701</v>
      </c>
      <c r="E730" s="77" t="s">
        <v>1659</v>
      </c>
      <c r="F730" s="82">
        <v>2022</v>
      </c>
      <c r="G730" s="82" t="s">
        <v>1808</v>
      </c>
      <c r="H730" t="s">
        <v>1649</v>
      </c>
    </row>
    <row r="731" spans="1:8" x14ac:dyDescent="0.2">
      <c r="A731" s="27" t="s">
        <v>1653</v>
      </c>
      <c r="B731" s="27" t="s">
        <v>1653</v>
      </c>
      <c r="C731" s="1">
        <f t="shared" si="11"/>
        <v>12</v>
      </c>
      <c r="D731" s="1" t="s">
        <v>1654</v>
      </c>
      <c r="E731" s="1" t="s">
        <v>1650</v>
      </c>
      <c r="F731" s="4">
        <v>2022</v>
      </c>
      <c r="H731" t="s">
        <v>1649</v>
      </c>
    </row>
    <row r="732" spans="1:8" x14ac:dyDescent="0.2">
      <c r="A732" s="27" t="s">
        <v>1706</v>
      </c>
      <c r="B732" s="27" t="s">
        <v>1706</v>
      </c>
      <c r="C732" s="1">
        <f t="shared" si="11"/>
        <v>12</v>
      </c>
      <c r="D732" s="43" t="s">
        <v>1707</v>
      </c>
      <c r="E732" s="1" t="s">
        <v>1347</v>
      </c>
      <c r="F732" s="4">
        <v>2022</v>
      </c>
      <c r="H732" t="s">
        <v>1649</v>
      </c>
    </row>
    <row r="733" spans="1:8" x14ac:dyDescent="0.2">
      <c r="A733" s="27" t="s">
        <v>1667</v>
      </c>
      <c r="B733" s="27" t="s">
        <v>1667</v>
      </c>
      <c r="C733" s="1">
        <f t="shared" si="11"/>
        <v>12</v>
      </c>
      <c r="D733" s="1" t="s">
        <v>1668</v>
      </c>
      <c r="E733" s="1" t="s">
        <v>751</v>
      </c>
      <c r="F733" s="4">
        <v>2022</v>
      </c>
      <c r="H733" t="s">
        <v>1649</v>
      </c>
    </row>
    <row r="734" spans="1:8" x14ac:dyDescent="0.2">
      <c r="A734" s="27" t="s">
        <v>1669</v>
      </c>
      <c r="B734" s="27" t="s">
        <v>1669</v>
      </c>
      <c r="C734" s="1">
        <f t="shared" si="11"/>
        <v>12</v>
      </c>
      <c r="D734" s="1" t="s">
        <v>1670</v>
      </c>
      <c r="E734" s="1" t="s">
        <v>751</v>
      </c>
      <c r="F734" s="4">
        <v>2022</v>
      </c>
      <c r="H734" t="s">
        <v>1649</v>
      </c>
    </row>
    <row r="735" spans="1:8" x14ac:dyDescent="0.2">
      <c r="A735" s="27" t="s">
        <v>1760</v>
      </c>
      <c r="B735" s="27" t="s">
        <v>1760</v>
      </c>
      <c r="C735" s="1">
        <f t="shared" si="11"/>
        <v>12</v>
      </c>
      <c r="D735" s="1" t="s">
        <v>1761</v>
      </c>
      <c r="E735" s="1" t="s">
        <v>1659</v>
      </c>
      <c r="F735" s="4">
        <v>2022</v>
      </c>
      <c r="H735" t="s">
        <v>1649</v>
      </c>
    </row>
    <row r="736" spans="1:8" x14ac:dyDescent="0.2">
      <c r="A736" s="27" t="s">
        <v>1671</v>
      </c>
      <c r="B736" s="27" t="s">
        <v>1671</v>
      </c>
      <c r="C736" s="1">
        <f t="shared" si="11"/>
        <v>12</v>
      </c>
      <c r="D736" s="1" t="s">
        <v>1672</v>
      </c>
      <c r="E736" s="1" t="s">
        <v>751</v>
      </c>
      <c r="F736" s="4">
        <v>2022</v>
      </c>
      <c r="H736" t="s">
        <v>1649</v>
      </c>
    </row>
    <row r="737" spans="1:8" x14ac:dyDescent="0.2">
      <c r="A737" s="27" t="s">
        <v>1713</v>
      </c>
      <c r="B737" s="27" t="s">
        <v>1713</v>
      </c>
      <c r="C737" s="1">
        <f t="shared" si="11"/>
        <v>12</v>
      </c>
      <c r="D737" s="1" t="s">
        <v>1714</v>
      </c>
      <c r="E737" s="1" t="s">
        <v>1712</v>
      </c>
      <c r="F737" s="4">
        <v>2022</v>
      </c>
      <c r="H737" t="s">
        <v>1649</v>
      </c>
    </row>
    <row r="738" spans="1:8" x14ac:dyDescent="0.2">
      <c r="A738" s="27" t="s">
        <v>1680</v>
      </c>
      <c r="B738" s="27" t="s">
        <v>1680</v>
      </c>
      <c r="C738" s="1">
        <f t="shared" si="11"/>
        <v>12</v>
      </c>
      <c r="D738" s="43" t="s">
        <v>1681</v>
      </c>
      <c r="E738" s="1" t="s">
        <v>59</v>
      </c>
      <c r="F738" s="4">
        <v>2022</v>
      </c>
      <c r="H738" t="s">
        <v>1649</v>
      </c>
    </row>
    <row r="739" spans="1:8" x14ac:dyDescent="0.2">
      <c r="A739" s="27" t="s">
        <v>1762</v>
      </c>
      <c r="B739" s="27" t="s">
        <v>1762</v>
      </c>
      <c r="C739" s="1">
        <f t="shared" si="11"/>
        <v>12</v>
      </c>
      <c r="D739" s="43" t="s">
        <v>1763</v>
      </c>
      <c r="E739" s="1" t="s">
        <v>1659</v>
      </c>
      <c r="F739" s="4">
        <v>2022</v>
      </c>
      <c r="H739" t="s">
        <v>1649</v>
      </c>
    </row>
    <row r="740" spans="1:8" x14ac:dyDescent="0.2">
      <c r="A740" s="1" t="s">
        <v>1804</v>
      </c>
      <c r="B740" s="18" t="s">
        <v>1807</v>
      </c>
      <c r="C740" s="1">
        <f t="shared" si="11"/>
        <v>16</v>
      </c>
      <c r="D740" s="1" t="s">
        <v>1652</v>
      </c>
      <c r="E740" s="1" t="s">
        <v>1650</v>
      </c>
      <c r="F740" s="4">
        <v>2022</v>
      </c>
      <c r="H740" t="s">
        <v>1649</v>
      </c>
    </row>
    <row r="741" spans="1:8" x14ac:dyDescent="0.2">
      <c r="A741" s="79" t="s">
        <v>1708</v>
      </c>
      <c r="B741" s="80" t="s">
        <v>1708</v>
      </c>
      <c r="C741" s="77">
        <f t="shared" si="11"/>
        <v>13</v>
      </c>
      <c r="D741" s="77" t="s">
        <v>1709</v>
      </c>
      <c r="E741" s="77" t="s">
        <v>1347</v>
      </c>
      <c r="F741" s="82">
        <v>2022</v>
      </c>
      <c r="G741" s="82" t="s">
        <v>1808</v>
      </c>
      <c r="H741" t="s">
        <v>1649</v>
      </c>
    </row>
    <row r="742" spans="1:8" x14ac:dyDescent="0.2">
      <c r="A742" s="27" t="s">
        <v>1736</v>
      </c>
      <c r="B742" s="27" t="s">
        <v>1736</v>
      </c>
      <c r="C742" s="1">
        <f t="shared" si="11"/>
        <v>12</v>
      </c>
      <c r="D742" s="1" t="s">
        <v>1737</v>
      </c>
      <c r="E742" s="1" t="s">
        <v>465</v>
      </c>
      <c r="F742" s="4">
        <v>2022</v>
      </c>
      <c r="H742" t="s">
        <v>1649</v>
      </c>
    </row>
    <row r="743" spans="1:8" x14ac:dyDescent="0.2">
      <c r="A743" s="27" t="s">
        <v>1740</v>
      </c>
      <c r="B743" s="27" t="s">
        <v>1740</v>
      </c>
      <c r="C743" s="1">
        <f t="shared" si="11"/>
        <v>12</v>
      </c>
      <c r="D743" s="1" t="s">
        <v>1741</v>
      </c>
      <c r="E743" s="1" t="s">
        <v>465</v>
      </c>
      <c r="F743" s="4">
        <v>2022</v>
      </c>
      <c r="H743" t="s">
        <v>1649</v>
      </c>
    </row>
    <row r="744" spans="1:8" x14ac:dyDescent="0.2">
      <c r="A744" s="27" t="s">
        <v>1742</v>
      </c>
      <c r="B744" s="27" t="s">
        <v>1742</v>
      </c>
      <c r="C744" s="1">
        <f t="shared" si="11"/>
        <v>12</v>
      </c>
      <c r="D744" s="1" t="s">
        <v>1743</v>
      </c>
      <c r="E744" s="1" t="s">
        <v>465</v>
      </c>
      <c r="F744" s="4">
        <v>2022</v>
      </c>
      <c r="H744" t="s">
        <v>1649</v>
      </c>
    </row>
    <row r="745" spans="1:8" x14ac:dyDescent="0.2">
      <c r="A745" s="27" t="s">
        <v>1757</v>
      </c>
      <c r="B745" s="27" t="s">
        <v>1757</v>
      </c>
      <c r="C745" s="1">
        <f t="shared" si="11"/>
        <v>12</v>
      </c>
      <c r="D745" s="1" t="s">
        <v>1758</v>
      </c>
      <c r="E745" s="1" t="s">
        <v>1759</v>
      </c>
      <c r="F745" s="4">
        <v>2022</v>
      </c>
      <c r="H745" t="s">
        <v>1649</v>
      </c>
    </row>
    <row r="746" spans="1:8" x14ac:dyDescent="0.2">
      <c r="A746" s="27" t="s">
        <v>1738</v>
      </c>
      <c r="B746" s="27" t="s">
        <v>1738</v>
      </c>
      <c r="C746" s="1">
        <f t="shared" si="11"/>
        <v>12</v>
      </c>
      <c r="D746" s="1" t="s">
        <v>1739</v>
      </c>
      <c r="E746" s="1" t="s">
        <v>465</v>
      </c>
      <c r="F746" s="4">
        <v>2022</v>
      </c>
      <c r="H746" t="s">
        <v>1649</v>
      </c>
    </row>
    <row r="747" spans="1:8" x14ac:dyDescent="0.2">
      <c r="A747" s="1" t="s">
        <v>1804</v>
      </c>
      <c r="B747" s="18" t="s">
        <v>1807</v>
      </c>
      <c r="C747" s="1">
        <f t="shared" si="11"/>
        <v>16</v>
      </c>
      <c r="D747" s="1" t="s">
        <v>1697</v>
      </c>
      <c r="E747" s="1" t="s">
        <v>1655</v>
      </c>
      <c r="F747" s="4">
        <v>2022</v>
      </c>
      <c r="H747" t="s">
        <v>1649</v>
      </c>
    </row>
    <row r="748" spans="1:8" x14ac:dyDescent="0.2">
      <c r="A748" s="31" t="s">
        <v>412</v>
      </c>
      <c r="B748" s="31" t="s">
        <v>412</v>
      </c>
      <c r="C748" s="1">
        <f t="shared" si="11"/>
        <v>12</v>
      </c>
      <c r="D748" s="37" t="s">
        <v>1724</v>
      </c>
      <c r="E748" s="37" t="s">
        <v>441</v>
      </c>
      <c r="F748" s="4">
        <v>2022</v>
      </c>
      <c r="H748" s="51" t="s">
        <v>1649</v>
      </c>
    </row>
    <row r="749" spans="1:8" ht="16" x14ac:dyDescent="0.2">
      <c r="A749" s="27" t="s">
        <v>1698</v>
      </c>
      <c r="B749" s="27" t="s">
        <v>1698</v>
      </c>
      <c r="C749" s="1">
        <f t="shared" si="11"/>
        <v>12</v>
      </c>
      <c r="D749" s="1" t="s">
        <v>1699</v>
      </c>
      <c r="E749" s="29" t="s">
        <v>486</v>
      </c>
      <c r="F749" s="4">
        <v>2022</v>
      </c>
      <c r="H749" t="s">
        <v>1649</v>
      </c>
    </row>
    <row r="750" spans="1:8" x14ac:dyDescent="0.2">
      <c r="A750" s="27" t="s">
        <v>1751</v>
      </c>
      <c r="B750" s="27" t="s">
        <v>1751</v>
      </c>
      <c r="C750" s="1">
        <f t="shared" si="11"/>
        <v>12</v>
      </c>
      <c r="D750" s="1" t="s">
        <v>1752</v>
      </c>
      <c r="E750" s="1" t="s">
        <v>1079</v>
      </c>
      <c r="F750" s="4">
        <v>2022</v>
      </c>
      <c r="H750" t="s">
        <v>1649</v>
      </c>
    </row>
    <row r="751" spans="1:8" x14ac:dyDescent="0.2">
      <c r="A751" s="27" t="s">
        <v>1686</v>
      </c>
      <c r="B751" s="27" t="s">
        <v>1686</v>
      </c>
      <c r="C751" s="1">
        <f t="shared" si="11"/>
        <v>12</v>
      </c>
      <c r="D751" s="1" t="s">
        <v>1687</v>
      </c>
      <c r="E751" s="1" t="s">
        <v>59</v>
      </c>
      <c r="F751" s="4">
        <v>2022</v>
      </c>
      <c r="H751" t="s">
        <v>1649</v>
      </c>
    </row>
    <row r="752" spans="1:8" x14ac:dyDescent="0.2">
      <c r="A752" s="47" t="s">
        <v>1692</v>
      </c>
      <c r="B752" s="47" t="s">
        <v>1692</v>
      </c>
      <c r="C752" s="1">
        <f t="shared" si="11"/>
        <v>12</v>
      </c>
      <c r="D752" t="s">
        <v>1693</v>
      </c>
      <c r="E752" s="1" t="s">
        <v>59</v>
      </c>
      <c r="F752" s="4">
        <v>2022</v>
      </c>
      <c r="H752" t="s">
        <v>906</v>
      </c>
    </row>
    <row r="753" spans="1:8" x14ac:dyDescent="0.2">
      <c r="A753" s="27" t="s">
        <v>1673</v>
      </c>
      <c r="B753" s="27" t="s">
        <v>1673</v>
      </c>
      <c r="C753" s="1">
        <f t="shared" si="11"/>
        <v>12</v>
      </c>
      <c r="D753" s="1" t="s">
        <v>1674</v>
      </c>
      <c r="E753" s="1" t="s">
        <v>751</v>
      </c>
      <c r="F753" s="4">
        <v>2022</v>
      </c>
      <c r="H753" t="s">
        <v>1649</v>
      </c>
    </row>
    <row r="754" spans="1:8" x14ac:dyDescent="0.2">
      <c r="A754" s="27" t="s">
        <v>973</v>
      </c>
      <c r="B754" s="27" t="s">
        <v>973</v>
      </c>
      <c r="C754" s="1">
        <f t="shared" si="11"/>
        <v>12</v>
      </c>
      <c r="D754" s="1" t="s">
        <v>1675</v>
      </c>
      <c r="E754" s="1" t="s">
        <v>751</v>
      </c>
      <c r="F754" s="4">
        <v>2022</v>
      </c>
      <c r="H754" t="s">
        <v>1649</v>
      </c>
    </row>
    <row r="755" spans="1:8" x14ac:dyDescent="0.2">
      <c r="A755" s="27" t="s">
        <v>1676</v>
      </c>
      <c r="B755" s="27" t="s">
        <v>1676</v>
      </c>
      <c r="C755" s="1">
        <f t="shared" si="11"/>
        <v>12</v>
      </c>
      <c r="D755" s="1" t="s">
        <v>1677</v>
      </c>
      <c r="E755" s="1" t="s">
        <v>751</v>
      </c>
      <c r="F755" s="4">
        <v>2022</v>
      </c>
      <c r="H755" t="s">
        <v>1649</v>
      </c>
    </row>
    <row r="756" spans="1:8" x14ac:dyDescent="0.2">
      <c r="A756" s="27" t="s">
        <v>1690</v>
      </c>
      <c r="B756" s="27" t="s">
        <v>1690</v>
      </c>
      <c r="C756" s="1">
        <f t="shared" si="11"/>
        <v>12</v>
      </c>
      <c r="D756" s="1" t="s">
        <v>1691</v>
      </c>
      <c r="E756" s="1" t="s">
        <v>59</v>
      </c>
      <c r="F756" s="4">
        <v>2022</v>
      </c>
      <c r="H756" t="s">
        <v>1649</v>
      </c>
    </row>
    <row r="757" spans="1:8" x14ac:dyDescent="0.2">
      <c r="A757" s="27" t="s">
        <v>1688</v>
      </c>
      <c r="B757" s="27" t="s">
        <v>1688</v>
      </c>
      <c r="C757" s="1">
        <f t="shared" si="11"/>
        <v>12</v>
      </c>
      <c r="D757" s="1" t="s">
        <v>1689</v>
      </c>
      <c r="E757" s="1" t="s">
        <v>59</v>
      </c>
      <c r="F757" s="4">
        <v>2022</v>
      </c>
      <c r="H757" t="s">
        <v>1649</v>
      </c>
    </row>
    <row r="758" spans="1:8" x14ac:dyDescent="0.2">
      <c r="A758" s="27" t="s">
        <v>1725</v>
      </c>
      <c r="B758" s="27" t="s">
        <v>1725</v>
      </c>
      <c r="C758" s="1">
        <f t="shared" si="11"/>
        <v>12</v>
      </c>
      <c r="D758" s="1" t="s">
        <v>1726</v>
      </c>
      <c r="E758" s="1" t="s">
        <v>441</v>
      </c>
      <c r="F758" s="4">
        <v>2022</v>
      </c>
      <c r="H758" t="s">
        <v>1649</v>
      </c>
    </row>
    <row r="759" spans="1:8" x14ac:dyDescent="0.2">
      <c r="A759" s="1" t="s">
        <v>1804</v>
      </c>
      <c r="B759" s="18" t="s">
        <v>1807</v>
      </c>
      <c r="C759" s="1">
        <f t="shared" si="11"/>
        <v>16</v>
      </c>
      <c r="D759" s="1" t="s">
        <v>1785</v>
      </c>
      <c r="E759" s="1" t="s">
        <v>441</v>
      </c>
      <c r="F759" s="4">
        <v>2022</v>
      </c>
      <c r="H759" t="s">
        <v>1649</v>
      </c>
    </row>
    <row r="760" spans="1:8" x14ac:dyDescent="0.2">
      <c r="A760" s="27" t="s">
        <v>1678</v>
      </c>
      <c r="B760" s="27" t="s">
        <v>1678</v>
      </c>
      <c r="C760" s="1">
        <f t="shared" si="11"/>
        <v>12</v>
      </c>
      <c r="D760" s="1" t="s">
        <v>1679</v>
      </c>
      <c r="E760" s="1" t="s">
        <v>751</v>
      </c>
      <c r="F760" s="4">
        <v>2022</v>
      </c>
      <c r="H760" t="s">
        <v>1649</v>
      </c>
    </row>
    <row r="761" spans="1:8" x14ac:dyDescent="0.2">
      <c r="A761" s="27" t="s">
        <v>1727</v>
      </c>
      <c r="B761" s="27" t="s">
        <v>1727</v>
      </c>
      <c r="C761" s="1">
        <f t="shared" si="11"/>
        <v>12</v>
      </c>
      <c r="D761" s="1" t="s">
        <v>1728</v>
      </c>
      <c r="E761" s="1" t="s">
        <v>441</v>
      </c>
      <c r="F761" s="4">
        <v>2022</v>
      </c>
      <c r="H761" t="s">
        <v>1649</v>
      </c>
    </row>
    <row r="762" spans="1:8" x14ac:dyDescent="0.2">
      <c r="A762" s="27" t="s">
        <v>1729</v>
      </c>
      <c r="B762" s="27" t="s">
        <v>1729</v>
      </c>
      <c r="C762" s="1">
        <f t="shared" si="11"/>
        <v>12</v>
      </c>
      <c r="D762" s="1" t="s">
        <v>1730</v>
      </c>
      <c r="E762" s="1" t="s">
        <v>1731</v>
      </c>
      <c r="F762" s="4">
        <v>2022</v>
      </c>
      <c r="H762" t="s">
        <v>1649</v>
      </c>
    </row>
    <row r="763" spans="1:8" x14ac:dyDescent="0.2">
      <c r="A763" s="27" t="s">
        <v>1764</v>
      </c>
      <c r="B763" s="27" t="s">
        <v>1764</v>
      </c>
      <c r="C763" s="1">
        <f t="shared" si="11"/>
        <v>12</v>
      </c>
      <c r="D763" s="1" t="s">
        <v>1765</v>
      </c>
      <c r="E763" s="1" t="s">
        <v>1659</v>
      </c>
      <c r="F763" s="4">
        <v>2022</v>
      </c>
      <c r="H763" t="s">
        <v>1649</v>
      </c>
    </row>
    <row r="764" spans="1:8" x14ac:dyDescent="0.2">
      <c r="A764" s="27" t="s">
        <v>1755</v>
      </c>
      <c r="B764" s="27" t="s">
        <v>1755</v>
      </c>
      <c r="C764" s="1">
        <f t="shared" si="11"/>
        <v>12</v>
      </c>
      <c r="D764" s="1" t="s">
        <v>1756</v>
      </c>
      <c r="E764" s="1" t="s">
        <v>59</v>
      </c>
      <c r="F764" s="4">
        <v>2022</v>
      </c>
      <c r="H764" t="s">
        <v>1649</v>
      </c>
    </row>
    <row r="765" spans="1:8" x14ac:dyDescent="0.2">
      <c r="A765" s="27" t="s">
        <v>1769</v>
      </c>
      <c r="B765" s="27" t="s">
        <v>1769</v>
      </c>
      <c r="C765" s="1">
        <f t="shared" si="11"/>
        <v>12</v>
      </c>
      <c r="D765" s="1" t="s">
        <v>1770</v>
      </c>
      <c r="E765" s="1" t="s">
        <v>441</v>
      </c>
      <c r="F765" s="4">
        <v>2022</v>
      </c>
      <c r="H765" t="s">
        <v>1649</v>
      </c>
    </row>
    <row r="766" spans="1:8" x14ac:dyDescent="0.2">
      <c r="A766" s="27" t="s">
        <v>1771</v>
      </c>
      <c r="B766" s="27" t="s">
        <v>1771</v>
      </c>
      <c r="C766" s="1">
        <f t="shared" si="11"/>
        <v>12</v>
      </c>
      <c r="D766" s="1" t="s">
        <v>1772</v>
      </c>
      <c r="E766" s="1" t="s">
        <v>59</v>
      </c>
      <c r="F766" s="4">
        <v>2022</v>
      </c>
      <c r="H766" t="s">
        <v>1649</v>
      </c>
    </row>
    <row r="767" spans="1:8" x14ac:dyDescent="0.2">
      <c r="A767" s="27" t="s">
        <v>1773</v>
      </c>
      <c r="B767" s="27" t="s">
        <v>1773</v>
      </c>
      <c r="C767" s="1">
        <f t="shared" si="11"/>
        <v>12</v>
      </c>
      <c r="D767" s="1" t="s">
        <v>1774</v>
      </c>
      <c r="E767" s="1" t="s">
        <v>1079</v>
      </c>
      <c r="F767" s="4">
        <v>2022</v>
      </c>
      <c r="H767" t="s">
        <v>1649</v>
      </c>
    </row>
    <row r="768" spans="1:8" x14ac:dyDescent="0.2">
      <c r="A768" s="27" t="s">
        <v>1776</v>
      </c>
      <c r="B768" s="27" t="s">
        <v>1776</v>
      </c>
      <c r="C768" s="1">
        <f t="shared" si="11"/>
        <v>12</v>
      </c>
      <c r="D768" s="1" t="s">
        <v>1775</v>
      </c>
      <c r="E768" s="1" t="s">
        <v>1079</v>
      </c>
      <c r="F768" s="4">
        <v>2022</v>
      </c>
      <c r="H768" t="s">
        <v>1649</v>
      </c>
    </row>
    <row r="769" spans="1:8" x14ac:dyDescent="0.2">
      <c r="A769" s="27" t="s">
        <v>1777</v>
      </c>
      <c r="B769" s="27" t="s">
        <v>1777</v>
      </c>
      <c r="C769" s="1">
        <f t="shared" si="11"/>
        <v>12</v>
      </c>
      <c r="D769" s="1" t="s">
        <v>1778</v>
      </c>
      <c r="E769" s="1" t="s">
        <v>1079</v>
      </c>
      <c r="F769" s="4">
        <v>2022</v>
      </c>
      <c r="H769" t="s">
        <v>1649</v>
      </c>
    </row>
    <row r="770" spans="1:8" x14ac:dyDescent="0.2">
      <c r="A770" s="27" t="s">
        <v>1780</v>
      </c>
      <c r="B770" s="27" t="s">
        <v>1780</v>
      </c>
      <c r="C770" s="1">
        <f t="shared" si="11"/>
        <v>12</v>
      </c>
      <c r="D770" s="1" t="s">
        <v>1779</v>
      </c>
      <c r="E770" s="1" t="s">
        <v>59</v>
      </c>
      <c r="F770" s="4">
        <v>2022</v>
      </c>
      <c r="H770" t="s">
        <v>1649</v>
      </c>
    </row>
    <row r="771" spans="1:8" x14ac:dyDescent="0.2">
      <c r="A771" s="27" t="s">
        <v>1781</v>
      </c>
      <c r="B771" s="27" t="s">
        <v>1781</v>
      </c>
      <c r="C771" s="1">
        <f t="shared" ref="C771:C781" si="12">LEN(B771)</f>
        <v>12</v>
      </c>
      <c r="D771" s="1" t="s">
        <v>1782</v>
      </c>
      <c r="E771" s="1" t="s">
        <v>751</v>
      </c>
      <c r="F771" s="4">
        <v>2022</v>
      </c>
      <c r="H771" t="s">
        <v>1649</v>
      </c>
    </row>
    <row r="772" spans="1:8" x14ac:dyDescent="0.2">
      <c r="A772" s="27" t="s">
        <v>1783</v>
      </c>
      <c r="B772" s="27" t="s">
        <v>1783</v>
      </c>
      <c r="C772" s="1">
        <f t="shared" si="12"/>
        <v>12</v>
      </c>
      <c r="D772" s="1" t="s">
        <v>1784</v>
      </c>
      <c r="E772" s="1" t="s">
        <v>751</v>
      </c>
      <c r="F772" s="4">
        <v>2022</v>
      </c>
      <c r="H772" t="s">
        <v>1649</v>
      </c>
    </row>
    <row r="773" spans="1:8" x14ac:dyDescent="0.2">
      <c r="A773" s="1" t="s">
        <v>1804</v>
      </c>
      <c r="B773" s="18" t="s">
        <v>1807</v>
      </c>
      <c r="C773" s="1">
        <f t="shared" si="12"/>
        <v>16</v>
      </c>
      <c r="D773" s="1" t="s">
        <v>1786</v>
      </c>
      <c r="E773" s="1" t="s">
        <v>751</v>
      </c>
      <c r="F773" s="4">
        <v>2022</v>
      </c>
      <c r="H773" t="s">
        <v>1649</v>
      </c>
    </row>
    <row r="774" spans="1:8" x14ac:dyDescent="0.2">
      <c r="A774" s="27" t="s">
        <v>1787</v>
      </c>
      <c r="B774" s="27" t="s">
        <v>1787</v>
      </c>
      <c r="C774" s="1">
        <f t="shared" si="12"/>
        <v>12</v>
      </c>
      <c r="D774" s="1" t="s">
        <v>275</v>
      </c>
      <c r="E774" s="1" t="s">
        <v>751</v>
      </c>
      <c r="F774" s="4">
        <v>2022</v>
      </c>
      <c r="H774" t="s">
        <v>1649</v>
      </c>
    </row>
    <row r="775" spans="1:8" x14ac:dyDescent="0.2">
      <c r="A775" s="27" t="s">
        <v>1788</v>
      </c>
      <c r="B775" s="27" t="s">
        <v>1788</v>
      </c>
      <c r="C775" s="1">
        <f t="shared" si="12"/>
        <v>12</v>
      </c>
      <c r="D775" s="1" t="s">
        <v>1789</v>
      </c>
      <c r="E775" s="1" t="s">
        <v>1790</v>
      </c>
      <c r="F775" s="4">
        <v>2022</v>
      </c>
      <c r="H775" t="s">
        <v>1649</v>
      </c>
    </row>
    <row r="776" spans="1:8" x14ac:dyDescent="0.2">
      <c r="A776" s="27" t="s">
        <v>1791</v>
      </c>
      <c r="B776" s="27" t="s">
        <v>1791</v>
      </c>
      <c r="C776" s="1">
        <f t="shared" si="12"/>
        <v>12</v>
      </c>
      <c r="D776" s="1" t="s">
        <v>1792</v>
      </c>
      <c r="E776" s="1" t="s">
        <v>441</v>
      </c>
      <c r="F776" s="4">
        <v>2022</v>
      </c>
      <c r="H776" t="s">
        <v>1649</v>
      </c>
    </row>
    <row r="777" spans="1:8" x14ac:dyDescent="0.2">
      <c r="A777" s="27" t="s">
        <v>1793</v>
      </c>
      <c r="B777" s="27" t="s">
        <v>1793</v>
      </c>
      <c r="C777" s="1">
        <f t="shared" si="12"/>
        <v>12</v>
      </c>
      <c r="D777" s="1" t="s">
        <v>1794</v>
      </c>
      <c r="E777" s="1" t="s">
        <v>751</v>
      </c>
      <c r="F777" s="4">
        <v>2022</v>
      </c>
      <c r="H777" t="s">
        <v>1649</v>
      </c>
    </row>
    <row r="778" spans="1:8" x14ac:dyDescent="0.2">
      <c r="A778" s="27" t="s">
        <v>1795</v>
      </c>
      <c r="B778" s="27" t="s">
        <v>1795</v>
      </c>
      <c r="C778" s="1">
        <f t="shared" si="12"/>
        <v>12</v>
      </c>
      <c r="D778" s="1" t="s">
        <v>1796</v>
      </c>
      <c r="E778" s="1" t="s">
        <v>1797</v>
      </c>
      <c r="F778" s="4">
        <v>2022</v>
      </c>
      <c r="H778" t="s">
        <v>1649</v>
      </c>
    </row>
    <row r="779" spans="1:8" x14ac:dyDescent="0.2">
      <c r="A779" s="27" t="s">
        <v>1799</v>
      </c>
      <c r="B779" s="27" t="s">
        <v>1799</v>
      </c>
      <c r="C779" s="1">
        <f t="shared" si="12"/>
        <v>12</v>
      </c>
      <c r="D779" s="1" t="s">
        <v>1800</v>
      </c>
      <c r="E779" s="1" t="s">
        <v>441</v>
      </c>
      <c r="F779" s="4">
        <v>2022</v>
      </c>
      <c r="H779" t="s">
        <v>906</v>
      </c>
    </row>
    <row r="780" spans="1:8" x14ac:dyDescent="0.2">
      <c r="A780" s="27" t="s">
        <v>1798</v>
      </c>
      <c r="B780" s="27" t="s">
        <v>1798</v>
      </c>
      <c r="C780" s="1">
        <f t="shared" si="12"/>
        <v>12</v>
      </c>
      <c r="D780" s="1" t="s">
        <v>1801</v>
      </c>
      <c r="E780" s="1" t="s">
        <v>441</v>
      </c>
      <c r="F780" s="4">
        <v>2022</v>
      </c>
      <c r="H780" t="s">
        <v>1649</v>
      </c>
    </row>
    <row r="781" spans="1:8" x14ac:dyDescent="0.2">
      <c r="A781" s="27" t="s">
        <v>1802</v>
      </c>
      <c r="B781" s="27" t="s">
        <v>1802</v>
      </c>
      <c r="C781" s="1">
        <f t="shared" si="12"/>
        <v>12</v>
      </c>
      <c r="D781" s="1" t="s">
        <v>1705</v>
      </c>
      <c r="E781" s="1" t="s">
        <v>441</v>
      </c>
      <c r="F781" s="4">
        <v>2022</v>
      </c>
      <c r="H781" t="s">
        <v>1649</v>
      </c>
    </row>
    <row r="782" spans="1:8" ht="32" x14ac:dyDescent="0.2">
      <c r="A782" s="1"/>
      <c r="B782" s="18" t="s">
        <v>1807</v>
      </c>
      <c r="D782" s="1" t="s">
        <v>1815</v>
      </c>
      <c r="E782" s="28" t="s">
        <v>115</v>
      </c>
      <c r="F782" s="4">
        <v>2022</v>
      </c>
      <c r="G782" t="s">
        <v>1830</v>
      </c>
    </row>
    <row r="783" spans="1:8" x14ac:dyDescent="0.2">
      <c r="A783" s="18" t="s">
        <v>1810</v>
      </c>
      <c r="B783" s="18" t="s">
        <v>1810</v>
      </c>
      <c r="D783" s="1" t="s">
        <v>1816</v>
      </c>
      <c r="E783" s="1"/>
      <c r="F783" s="4">
        <v>2022</v>
      </c>
      <c r="G783" t="s">
        <v>1830</v>
      </c>
    </row>
    <row r="784" spans="1:8" x14ac:dyDescent="0.2">
      <c r="A784" s="1"/>
      <c r="B784" s="18" t="s">
        <v>1807</v>
      </c>
      <c r="D784" s="1"/>
      <c r="E784" s="1" t="s">
        <v>1824</v>
      </c>
      <c r="F784" s="4">
        <v>2022</v>
      </c>
      <c r="G784" t="s">
        <v>1830</v>
      </c>
    </row>
    <row r="785" spans="1:8" x14ac:dyDescent="0.2">
      <c r="A785" s="84" t="s">
        <v>1811</v>
      </c>
      <c r="B785" s="84" t="s">
        <v>1811</v>
      </c>
      <c r="D785" s="85" t="s">
        <v>1817</v>
      </c>
      <c r="E785" s="85" t="s">
        <v>1825</v>
      </c>
      <c r="F785" s="4">
        <v>2022</v>
      </c>
      <c r="G785" t="s">
        <v>1830</v>
      </c>
    </row>
    <row r="786" spans="1:8" x14ac:dyDescent="0.2">
      <c r="A786" s="84" t="s">
        <v>1812</v>
      </c>
      <c r="B786" s="84" t="s">
        <v>1812</v>
      </c>
      <c r="D786" s="85" t="s">
        <v>1818</v>
      </c>
      <c r="E786" s="85" t="s">
        <v>1825</v>
      </c>
      <c r="F786" s="4">
        <v>2022</v>
      </c>
      <c r="G786" t="s">
        <v>1830</v>
      </c>
    </row>
    <row r="787" spans="1:8" x14ac:dyDescent="0.2">
      <c r="A787" s="76" t="s">
        <v>1813</v>
      </c>
      <c r="B787" s="76" t="s">
        <v>1813</v>
      </c>
      <c r="D787" s="4" t="s">
        <v>1819</v>
      </c>
      <c r="E787" t="s">
        <v>1825</v>
      </c>
      <c r="F787" s="4">
        <v>2022</v>
      </c>
      <c r="G787" t="s">
        <v>1830</v>
      </c>
    </row>
    <row r="788" spans="1:8" x14ac:dyDescent="0.2">
      <c r="A788" s="76" t="s">
        <v>1814</v>
      </c>
      <c r="B788" s="76" t="s">
        <v>1814</v>
      </c>
      <c r="D788" s="4" t="s">
        <v>1820</v>
      </c>
      <c r="E788" t="s">
        <v>1826</v>
      </c>
      <c r="F788" s="4">
        <v>2022</v>
      </c>
      <c r="G788" t="s">
        <v>1830</v>
      </c>
    </row>
    <row r="789" spans="1:8" x14ac:dyDescent="0.2">
      <c r="A789" s="76"/>
      <c r="B789" s="76" t="s">
        <v>1807</v>
      </c>
      <c r="D789" s="4" t="s">
        <v>1821</v>
      </c>
      <c r="E789" t="s">
        <v>1827</v>
      </c>
      <c r="F789" s="4">
        <v>2022</v>
      </c>
      <c r="G789" t="s">
        <v>1830</v>
      </c>
    </row>
    <row r="790" spans="1:8" x14ac:dyDescent="0.2">
      <c r="A790" s="76"/>
      <c r="B790" s="76" t="s">
        <v>1807</v>
      </c>
      <c r="D790" s="4" t="s">
        <v>1822</v>
      </c>
      <c r="E790" t="s">
        <v>1828</v>
      </c>
      <c r="F790" s="4">
        <v>2022</v>
      </c>
      <c r="G790" t="s">
        <v>1830</v>
      </c>
    </row>
    <row r="791" spans="1:8" x14ac:dyDescent="0.2">
      <c r="B791" s="76" t="s">
        <v>1807</v>
      </c>
      <c r="D791" s="4" t="s">
        <v>1823</v>
      </c>
      <c r="E791" t="s">
        <v>1829</v>
      </c>
      <c r="F791" s="4">
        <v>2022</v>
      </c>
      <c r="G791" t="s">
        <v>1830</v>
      </c>
    </row>
    <row r="792" spans="1:8" x14ac:dyDescent="0.2">
      <c r="B792" s="27" t="s">
        <v>1843</v>
      </c>
      <c r="D792" s="18" t="s">
        <v>1844</v>
      </c>
      <c r="E792" s="18" t="s">
        <v>2568</v>
      </c>
      <c r="F792" s="4">
        <v>2023</v>
      </c>
      <c r="G792" t="s">
        <v>1830</v>
      </c>
      <c r="H792" s="34" t="s">
        <v>585</v>
      </c>
    </row>
    <row r="793" spans="1:8" x14ac:dyDescent="0.2">
      <c r="B793" s="27" t="s">
        <v>1850</v>
      </c>
      <c r="D793" s="18" t="s">
        <v>1851</v>
      </c>
      <c r="E793" s="18" t="s">
        <v>2584</v>
      </c>
      <c r="F793" s="4">
        <v>2023</v>
      </c>
      <c r="G793" t="s">
        <v>1830</v>
      </c>
      <c r="H793" s="34" t="s">
        <v>585</v>
      </c>
    </row>
    <row r="794" spans="1:8" x14ac:dyDescent="0.2">
      <c r="B794" s="27" t="s">
        <v>1856</v>
      </c>
      <c r="D794" s="18" t="s">
        <v>1857</v>
      </c>
      <c r="E794" s="18" t="s">
        <v>2570</v>
      </c>
      <c r="F794" s="4">
        <v>2023</v>
      </c>
      <c r="G794" t="s">
        <v>1830</v>
      </c>
      <c r="H794" s="34" t="s">
        <v>585</v>
      </c>
    </row>
    <row r="795" spans="1:8" x14ac:dyDescent="0.2">
      <c r="B795" s="27" t="s">
        <v>1862</v>
      </c>
      <c r="D795" s="139" t="s">
        <v>1069</v>
      </c>
      <c r="E795" s="18" t="s">
        <v>2570</v>
      </c>
      <c r="F795" s="4">
        <v>2023</v>
      </c>
      <c r="G795" t="s">
        <v>1830</v>
      </c>
      <c r="H795" s="34" t="s">
        <v>585</v>
      </c>
    </row>
    <row r="796" spans="1:8" x14ac:dyDescent="0.2">
      <c r="B796" s="27" t="s">
        <v>1867</v>
      </c>
      <c r="D796" s="18" t="s">
        <v>1868</v>
      </c>
      <c r="E796" s="18" t="s">
        <v>2570</v>
      </c>
      <c r="F796" s="4">
        <v>2023</v>
      </c>
      <c r="G796" t="s">
        <v>1830</v>
      </c>
      <c r="H796" s="34" t="s">
        <v>585</v>
      </c>
    </row>
    <row r="797" spans="1:8" ht="16" x14ac:dyDescent="0.2">
      <c r="B797" s="31" t="s">
        <v>1873</v>
      </c>
      <c r="D797" s="30" t="s">
        <v>1874</v>
      </c>
      <c r="E797" s="101" t="s">
        <v>2583</v>
      </c>
      <c r="F797" s="4">
        <v>2023</v>
      </c>
      <c r="G797" t="s">
        <v>1830</v>
      </c>
      <c r="H797" s="151" t="s">
        <v>585</v>
      </c>
    </row>
    <row r="798" spans="1:8" ht="16" x14ac:dyDescent="0.2">
      <c r="B798" s="27" t="s">
        <v>1880</v>
      </c>
      <c r="D798" s="18" t="s">
        <v>1881</v>
      </c>
      <c r="E798" s="29" t="s">
        <v>2585</v>
      </c>
      <c r="F798" s="4">
        <v>2023</v>
      </c>
      <c r="G798" t="s">
        <v>1830</v>
      </c>
      <c r="H798" s="34" t="s">
        <v>585</v>
      </c>
    </row>
    <row r="799" spans="1:8" x14ac:dyDescent="0.2">
      <c r="B799" s="27" t="s">
        <v>1886</v>
      </c>
      <c r="D799" s="18" t="s">
        <v>1887</v>
      </c>
      <c r="E799" s="18" t="s">
        <v>2568</v>
      </c>
      <c r="F799" s="4">
        <v>2023</v>
      </c>
      <c r="G799" t="s">
        <v>1830</v>
      </c>
      <c r="H799" s="27" t="s">
        <v>585</v>
      </c>
    </row>
    <row r="800" spans="1:8" ht="17" x14ac:dyDescent="0.2">
      <c r="B800" s="27" t="s">
        <v>1895</v>
      </c>
      <c r="D800" s="18" t="s">
        <v>1896</v>
      </c>
      <c r="E800" s="94" t="s">
        <v>2578</v>
      </c>
      <c r="F800" s="4">
        <v>2023</v>
      </c>
      <c r="G800" t="s">
        <v>1830</v>
      </c>
      <c r="H800" s="34" t="s">
        <v>585</v>
      </c>
    </row>
    <row r="801" spans="2:8" ht="32" x14ac:dyDescent="0.2">
      <c r="B801" s="27" t="s">
        <v>1906</v>
      </c>
      <c r="D801" s="18" t="s">
        <v>1907</v>
      </c>
      <c r="E801" s="29" t="s">
        <v>2587</v>
      </c>
      <c r="F801" s="4">
        <v>2023</v>
      </c>
      <c r="G801" t="s">
        <v>1830</v>
      </c>
      <c r="H801" s="34" t="s">
        <v>585</v>
      </c>
    </row>
    <row r="802" spans="2:8" x14ac:dyDescent="0.2">
      <c r="B802" s="27" t="s">
        <v>1912</v>
      </c>
      <c r="D802" s="18" t="s">
        <v>1913</v>
      </c>
      <c r="E802" s="18" t="s">
        <v>2571</v>
      </c>
      <c r="F802" s="4">
        <v>2023</v>
      </c>
      <c r="G802" t="s">
        <v>1830</v>
      </c>
      <c r="H802" s="27" t="s">
        <v>585</v>
      </c>
    </row>
    <row r="803" spans="2:8" x14ac:dyDescent="0.2">
      <c r="B803" s="143" t="s">
        <v>1918</v>
      </c>
      <c r="D803" s="144" t="s">
        <v>1920</v>
      </c>
      <c r="E803" s="144" t="s">
        <v>2571</v>
      </c>
      <c r="F803" s="4">
        <v>2023</v>
      </c>
      <c r="G803" t="s">
        <v>1830</v>
      </c>
      <c r="H803" s="27" t="s">
        <v>585</v>
      </c>
    </row>
    <row r="804" spans="2:8" x14ac:dyDescent="0.2">
      <c r="B804" s="27" t="s">
        <v>1924</v>
      </c>
      <c r="D804" s="18" t="s">
        <v>1925</v>
      </c>
      <c r="E804" s="18" t="s">
        <v>2584</v>
      </c>
      <c r="F804" s="4">
        <v>2023</v>
      </c>
      <c r="G804" t="s">
        <v>1830</v>
      </c>
      <c r="H804" s="27" t="s">
        <v>585</v>
      </c>
    </row>
    <row r="805" spans="2:8" x14ac:dyDescent="0.2">
      <c r="B805" s="143" t="s">
        <v>1929</v>
      </c>
      <c r="D805" s="144" t="s">
        <v>1930</v>
      </c>
      <c r="E805" s="144" t="s">
        <v>1934</v>
      </c>
      <c r="F805" s="4">
        <v>2023</v>
      </c>
      <c r="G805" t="s">
        <v>1830</v>
      </c>
      <c r="H805" s="142" t="s">
        <v>585</v>
      </c>
    </row>
    <row r="806" spans="2:8" ht="16" x14ac:dyDescent="0.2">
      <c r="B806" s="125" t="s">
        <v>1935</v>
      </c>
      <c r="D806" s="126" t="s">
        <v>1936</v>
      </c>
      <c r="E806" s="129" t="s">
        <v>2577</v>
      </c>
      <c r="F806" s="4">
        <v>2023</v>
      </c>
      <c r="G806" t="s">
        <v>1830</v>
      </c>
      <c r="H806" s="124" t="s">
        <v>585</v>
      </c>
    </row>
    <row r="807" spans="2:8" x14ac:dyDescent="0.2">
      <c r="B807" s="143" t="s">
        <v>1947</v>
      </c>
      <c r="D807" s="144" t="s">
        <v>1948</v>
      </c>
      <c r="E807" s="144" t="s">
        <v>2571</v>
      </c>
      <c r="F807" s="4">
        <v>2023</v>
      </c>
      <c r="G807" t="s">
        <v>1830</v>
      </c>
      <c r="H807" s="114" t="s">
        <v>585</v>
      </c>
    </row>
    <row r="808" spans="2:8" ht="17" x14ac:dyDescent="0.2">
      <c r="B808" s="27" t="s">
        <v>1953</v>
      </c>
      <c r="D808" s="18" t="s">
        <v>1954</v>
      </c>
      <c r="E808" s="94" t="s">
        <v>2578</v>
      </c>
      <c r="F808" s="4">
        <v>2023</v>
      </c>
      <c r="G808" t="s">
        <v>1830</v>
      </c>
      <c r="H808" s="1" t="s">
        <v>585</v>
      </c>
    </row>
    <row r="809" spans="2:8" x14ac:dyDescent="0.2">
      <c r="B809" s="27" t="s">
        <v>1964</v>
      </c>
      <c r="D809" s="18" t="s">
        <v>1965</v>
      </c>
      <c r="E809" s="18" t="s">
        <v>2571</v>
      </c>
      <c r="F809" s="4">
        <v>2023</v>
      </c>
      <c r="G809" t="s">
        <v>1830</v>
      </c>
      <c r="H809" s="27" t="s">
        <v>585</v>
      </c>
    </row>
    <row r="810" spans="2:8" x14ac:dyDescent="0.2">
      <c r="B810" s="27" t="s">
        <v>1970</v>
      </c>
      <c r="D810" s="18" t="s">
        <v>1971</v>
      </c>
      <c r="E810" s="18" t="s">
        <v>2568</v>
      </c>
      <c r="F810" s="4">
        <v>2023</v>
      </c>
      <c r="G810" t="s">
        <v>1830</v>
      </c>
      <c r="H810" s="27" t="s">
        <v>585</v>
      </c>
    </row>
    <row r="811" spans="2:8" ht="16" x14ac:dyDescent="0.2">
      <c r="B811" s="27" t="s">
        <v>1979</v>
      </c>
      <c r="D811" s="18" t="s">
        <v>1978</v>
      </c>
      <c r="E811" s="29" t="s">
        <v>2572</v>
      </c>
      <c r="F811" s="4">
        <v>2023</v>
      </c>
      <c r="G811" t="s">
        <v>1830</v>
      </c>
      <c r="H811" s="34" t="s">
        <v>585</v>
      </c>
    </row>
    <row r="812" spans="2:8" ht="17" x14ac:dyDescent="0.2">
      <c r="B812" s="122" t="s">
        <v>1976</v>
      </c>
      <c r="D812" s="139" t="s">
        <v>1984</v>
      </c>
      <c r="E812" s="140" t="s">
        <v>2578</v>
      </c>
      <c r="F812" s="4">
        <v>2023</v>
      </c>
      <c r="G812" t="s">
        <v>1830</v>
      </c>
      <c r="H812" s="122" t="s">
        <v>585</v>
      </c>
    </row>
    <row r="813" spans="2:8" x14ac:dyDescent="0.2">
      <c r="B813" s="27" t="s">
        <v>1990</v>
      </c>
      <c r="D813" s="18" t="s">
        <v>680</v>
      </c>
      <c r="E813" s="18" t="s">
        <v>2568</v>
      </c>
      <c r="F813" s="4">
        <v>2023</v>
      </c>
      <c r="G813" t="s">
        <v>1830</v>
      </c>
      <c r="H813" s="27" t="s">
        <v>585</v>
      </c>
    </row>
    <row r="814" spans="2:8" x14ac:dyDescent="0.2">
      <c r="B814" s="27" t="s">
        <v>1995</v>
      </c>
      <c r="D814" s="18" t="s">
        <v>1996</v>
      </c>
      <c r="E814" s="18" t="s">
        <v>2584</v>
      </c>
      <c r="F814" s="4">
        <v>2023</v>
      </c>
      <c r="G814" t="s">
        <v>1830</v>
      </c>
      <c r="H814" s="27" t="s">
        <v>585</v>
      </c>
    </row>
    <row r="815" spans="2:8" ht="16" x14ac:dyDescent="0.2">
      <c r="B815" s="27" t="s">
        <v>2001</v>
      </c>
      <c r="D815" s="18" t="s">
        <v>2002</v>
      </c>
      <c r="E815" s="29" t="s">
        <v>2425</v>
      </c>
      <c r="F815" s="4">
        <v>2023</v>
      </c>
      <c r="G815" t="s">
        <v>1830</v>
      </c>
      <c r="H815" s="34" t="s">
        <v>585</v>
      </c>
    </row>
    <row r="816" spans="2:8" x14ac:dyDescent="0.2">
      <c r="B816" s="122" t="s">
        <v>2007</v>
      </c>
      <c r="D816" s="139" t="s">
        <v>2008</v>
      </c>
      <c r="E816" s="139" t="s">
        <v>2568</v>
      </c>
      <c r="F816" s="4">
        <v>2023</v>
      </c>
      <c r="G816" t="s">
        <v>1830</v>
      </c>
      <c r="H816" s="121" t="s">
        <v>585</v>
      </c>
    </row>
    <row r="817" spans="2:8" x14ac:dyDescent="0.2">
      <c r="B817" s="27" t="s">
        <v>2012</v>
      </c>
      <c r="D817" s="18" t="s">
        <v>2013</v>
      </c>
      <c r="E817" s="18" t="s">
        <v>2571</v>
      </c>
      <c r="F817" s="4">
        <v>2023</v>
      </c>
      <c r="G817" t="s">
        <v>1830</v>
      </c>
      <c r="H817" s="34" t="s">
        <v>585</v>
      </c>
    </row>
    <row r="818" spans="2:8" ht="48" x14ac:dyDescent="0.2">
      <c r="B818" s="122"/>
      <c r="D818" s="117" t="s">
        <v>2021</v>
      </c>
      <c r="E818" s="117" t="s">
        <v>2024</v>
      </c>
      <c r="F818" s="4">
        <v>2023</v>
      </c>
      <c r="G818" t="s">
        <v>1830</v>
      </c>
      <c r="H818" s="121" t="s">
        <v>585</v>
      </c>
    </row>
    <row r="819" spans="2:8" x14ac:dyDescent="0.2">
      <c r="B819" s="27" t="s">
        <v>2026</v>
      </c>
      <c r="D819" s="18" t="s">
        <v>2027</v>
      </c>
      <c r="E819" s="18" t="s">
        <v>2568</v>
      </c>
      <c r="F819" s="4">
        <v>2023</v>
      </c>
      <c r="G819" t="s">
        <v>1830</v>
      </c>
      <c r="H819" s="34" t="s">
        <v>585</v>
      </c>
    </row>
    <row r="820" spans="2:8" x14ac:dyDescent="0.2">
      <c r="B820" s="122" t="s">
        <v>2032</v>
      </c>
      <c r="D820" s="139" t="s">
        <v>2033</v>
      </c>
      <c r="E820" s="139" t="s">
        <v>2568</v>
      </c>
      <c r="F820" s="4">
        <v>2023</v>
      </c>
      <c r="G820" t="s">
        <v>1830</v>
      </c>
      <c r="H820" s="121" t="s">
        <v>585</v>
      </c>
    </row>
    <row r="821" spans="2:8" x14ac:dyDescent="0.2">
      <c r="B821" s="27" t="s">
        <v>2037</v>
      </c>
      <c r="D821" s="18" t="s">
        <v>2039</v>
      </c>
      <c r="E821" s="18" t="s">
        <v>2571</v>
      </c>
      <c r="F821" s="4">
        <v>2023</v>
      </c>
      <c r="G821" t="s">
        <v>1830</v>
      </c>
      <c r="H821" s="34" t="s">
        <v>585</v>
      </c>
    </row>
    <row r="822" spans="2:8" x14ac:dyDescent="0.2">
      <c r="B822" s="27" t="s">
        <v>2043</v>
      </c>
      <c r="D822" s="18" t="s">
        <v>2044</v>
      </c>
      <c r="E822" s="18" t="s">
        <v>2571</v>
      </c>
      <c r="F822" s="4">
        <v>2023</v>
      </c>
      <c r="G822" t="s">
        <v>1830</v>
      </c>
      <c r="H822" s="27" t="s">
        <v>585</v>
      </c>
    </row>
    <row r="823" spans="2:8" ht="16" x14ac:dyDescent="0.2">
      <c r="B823" s="122" t="s">
        <v>2048</v>
      </c>
      <c r="D823" s="139" t="s">
        <v>2050</v>
      </c>
      <c r="E823" s="117" t="s">
        <v>2591</v>
      </c>
      <c r="F823" s="4">
        <v>2023</v>
      </c>
      <c r="G823" t="s">
        <v>1830</v>
      </c>
      <c r="H823" s="121" t="s">
        <v>585</v>
      </c>
    </row>
    <row r="824" spans="2:8" ht="16" x14ac:dyDescent="0.2">
      <c r="B824" s="27" t="s">
        <v>2054</v>
      </c>
      <c r="D824" s="18" t="s">
        <v>2056</v>
      </c>
      <c r="E824" s="98" t="s">
        <v>2583</v>
      </c>
      <c r="F824" s="4">
        <v>2023</v>
      </c>
      <c r="G824" t="s">
        <v>1830</v>
      </c>
      <c r="H824" s="34" t="s">
        <v>585</v>
      </c>
    </row>
    <row r="825" spans="2:8" ht="32" x14ac:dyDescent="0.2">
      <c r="B825" s="143" t="s">
        <v>2060</v>
      </c>
      <c r="D825" s="144" t="s">
        <v>2061</v>
      </c>
      <c r="E825" s="148" t="s">
        <v>2586</v>
      </c>
      <c r="F825" s="4">
        <v>2023</v>
      </c>
      <c r="G825" t="s">
        <v>1830</v>
      </c>
      <c r="H825" s="121" t="s">
        <v>585</v>
      </c>
    </row>
    <row r="826" spans="2:8" x14ac:dyDescent="0.2">
      <c r="B826" s="31" t="s">
        <v>2065</v>
      </c>
      <c r="D826" s="30" t="s">
        <v>2066</v>
      </c>
      <c r="E826" s="30" t="s">
        <v>2584</v>
      </c>
      <c r="F826" s="4">
        <v>2023</v>
      </c>
      <c r="G826" t="s">
        <v>1830</v>
      </c>
      <c r="H826" s="151" t="s">
        <v>585</v>
      </c>
    </row>
    <row r="827" spans="2:8" ht="16" x14ac:dyDescent="0.2">
      <c r="B827" s="27" t="s">
        <v>2075</v>
      </c>
      <c r="D827" s="18" t="s">
        <v>2076</v>
      </c>
      <c r="E827" s="29" t="s">
        <v>2079</v>
      </c>
      <c r="F827" s="4">
        <v>2023</v>
      </c>
      <c r="G827" t="s">
        <v>1830</v>
      </c>
      <c r="H827" s="27" t="s">
        <v>585</v>
      </c>
    </row>
    <row r="828" spans="2:8" ht="16" x14ac:dyDescent="0.2">
      <c r="B828" s="27" t="s">
        <v>2081</v>
      </c>
      <c r="D828" s="18" t="s">
        <v>2082</v>
      </c>
      <c r="E828" s="92" t="s">
        <v>2577</v>
      </c>
      <c r="F828" s="4">
        <v>2023</v>
      </c>
      <c r="G828" t="s">
        <v>1830</v>
      </c>
      <c r="H828" s="1" t="s">
        <v>585</v>
      </c>
    </row>
    <row r="829" spans="2:8" x14ac:dyDescent="0.2">
      <c r="B829" s="27" t="s">
        <v>2085</v>
      </c>
      <c r="D829" s="18" t="s">
        <v>2086</v>
      </c>
      <c r="E829" s="18" t="s">
        <v>2584</v>
      </c>
      <c r="F829" s="4">
        <v>2023</v>
      </c>
      <c r="G829" t="s">
        <v>1830</v>
      </c>
      <c r="H829" s="1" t="s">
        <v>585</v>
      </c>
    </row>
    <row r="830" spans="2:8" x14ac:dyDescent="0.2">
      <c r="B830" s="31" t="s">
        <v>2092</v>
      </c>
      <c r="D830" s="30" t="s">
        <v>2093</v>
      </c>
      <c r="E830" s="30" t="s">
        <v>2568</v>
      </c>
      <c r="F830" s="4">
        <v>2023</v>
      </c>
      <c r="G830" t="s">
        <v>1830</v>
      </c>
      <c r="H830" s="37" t="s">
        <v>585</v>
      </c>
    </row>
    <row r="831" spans="2:8" x14ac:dyDescent="0.2">
      <c r="B831" s="27" t="s">
        <v>2097</v>
      </c>
      <c r="D831" s="18" t="s">
        <v>2098</v>
      </c>
      <c r="E831" s="18" t="s">
        <v>2570</v>
      </c>
      <c r="F831" s="4">
        <v>2023</v>
      </c>
      <c r="G831" t="s">
        <v>1830</v>
      </c>
      <c r="H831" s="1" t="s">
        <v>585</v>
      </c>
    </row>
    <row r="832" spans="2:8" x14ac:dyDescent="0.2">
      <c r="B832" s="27" t="s">
        <v>2103</v>
      </c>
      <c r="D832" s="18" t="s">
        <v>2104</v>
      </c>
      <c r="E832" s="18" t="s">
        <v>2568</v>
      </c>
      <c r="F832" s="4">
        <v>2023</v>
      </c>
      <c r="G832" t="s">
        <v>1830</v>
      </c>
      <c r="H832" s="1" t="s">
        <v>906</v>
      </c>
    </row>
    <row r="833" spans="2:8" ht="32" x14ac:dyDescent="0.2">
      <c r="B833" s="27" t="s">
        <v>2108</v>
      </c>
      <c r="D833" s="18" t="s">
        <v>2109</v>
      </c>
      <c r="E833" s="29" t="s">
        <v>2592</v>
      </c>
      <c r="F833" s="4">
        <v>2023</v>
      </c>
      <c r="G833" t="s">
        <v>1830</v>
      </c>
      <c r="H833" s="1" t="s">
        <v>585</v>
      </c>
    </row>
    <row r="834" spans="2:8" x14ac:dyDescent="0.2">
      <c r="B834" s="18" t="s">
        <v>2117</v>
      </c>
      <c r="D834" s="1" t="s">
        <v>2118</v>
      </c>
      <c r="E834" s="18" t="s">
        <v>2584</v>
      </c>
      <c r="F834" s="4">
        <v>2023</v>
      </c>
      <c r="G834" t="s">
        <v>1830</v>
      </c>
      <c r="H834" s="1" t="s">
        <v>585</v>
      </c>
    </row>
    <row r="835" spans="2:8" x14ac:dyDescent="0.2">
      <c r="B835" s="18" t="s">
        <v>2121</v>
      </c>
      <c r="D835" s="1" t="s">
        <v>2122</v>
      </c>
      <c r="E835" s="1" t="s">
        <v>2079</v>
      </c>
      <c r="F835" s="4">
        <v>2023</v>
      </c>
      <c r="G835" t="s">
        <v>1830</v>
      </c>
      <c r="H835" s="1" t="s">
        <v>585</v>
      </c>
    </row>
    <row r="836" spans="2:8" x14ac:dyDescent="0.2">
      <c r="B836" s="18" t="s">
        <v>2125</v>
      </c>
      <c r="D836" s="1" t="s">
        <v>2126</v>
      </c>
      <c r="E836" s="18" t="s">
        <v>2568</v>
      </c>
      <c r="F836" s="4">
        <v>2023</v>
      </c>
      <c r="G836" t="s">
        <v>1830</v>
      </c>
      <c r="H836" s="1" t="s">
        <v>585</v>
      </c>
    </row>
    <row r="837" spans="2:8" x14ac:dyDescent="0.2">
      <c r="B837" s="18" t="s">
        <v>2129</v>
      </c>
      <c r="D837" s="1" t="s">
        <v>2130</v>
      </c>
      <c r="E837" s="18" t="s">
        <v>2584</v>
      </c>
      <c r="F837" s="4">
        <v>2023</v>
      </c>
      <c r="G837" t="s">
        <v>1830</v>
      </c>
      <c r="H837" s="1" t="s">
        <v>585</v>
      </c>
    </row>
    <row r="838" spans="2:8" x14ac:dyDescent="0.2">
      <c r="B838" s="139" t="s">
        <v>2133</v>
      </c>
      <c r="D838" s="114" t="s">
        <v>2134</v>
      </c>
      <c r="E838" s="114" t="s">
        <v>2136</v>
      </c>
      <c r="F838" s="4">
        <v>2023</v>
      </c>
      <c r="G838" t="s">
        <v>1830</v>
      </c>
      <c r="H838" s="114" t="s">
        <v>585</v>
      </c>
    </row>
    <row r="839" spans="2:8" x14ac:dyDescent="0.2">
      <c r="B839" s="18" t="s">
        <v>2139</v>
      </c>
      <c r="D839" s="1" t="s">
        <v>2140</v>
      </c>
      <c r="E839" s="1" t="s">
        <v>2079</v>
      </c>
      <c r="F839" s="4">
        <v>2023</v>
      </c>
      <c r="G839" t="s">
        <v>1830</v>
      </c>
      <c r="H839" s="1" t="s">
        <v>585</v>
      </c>
    </row>
    <row r="840" spans="2:8" x14ac:dyDescent="0.2">
      <c r="B840" s="18" t="s">
        <v>2152</v>
      </c>
      <c r="D840" s="1" t="s">
        <v>1065</v>
      </c>
      <c r="E840" s="18" t="s">
        <v>2568</v>
      </c>
      <c r="F840" s="4">
        <v>2023</v>
      </c>
      <c r="G840" t="s">
        <v>1830</v>
      </c>
      <c r="H840" s="1" t="s">
        <v>585</v>
      </c>
    </row>
    <row r="841" spans="2:8" ht="16" x14ac:dyDescent="0.2">
      <c r="B841" s="18" t="s">
        <v>2155</v>
      </c>
      <c r="D841" s="8" t="s">
        <v>1260</v>
      </c>
      <c r="E841" s="97" t="s">
        <v>2577</v>
      </c>
      <c r="F841" s="4">
        <v>2023</v>
      </c>
      <c r="G841" t="s">
        <v>1830</v>
      </c>
      <c r="H841" s="8" t="s">
        <v>585</v>
      </c>
    </row>
    <row r="842" spans="2:8" x14ac:dyDescent="0.2">
      <c r="B842" s="18" t="s">
        <v>2160</v>
      </c>
      <c r="D842" s="1" t="s">
        <v>2161</v>
      </c>
      <c r="E842" s="18" t="s">
        <v>2568</v>
      </c>
      <c r="F842" s="4">
        <v>2023</v>
      </c>
      <c r="G842" t="s">
        <v>1830</v>
      </c>
      <c r="H842" s="1" t="s">
        <v>585</v>
      </c>
    </row>
    <row r="843" spans="2:8" ht="17" x14ac:dyDescent="0.2">
      <c r="B843" s="18" t="s">
        <v>2167</v>
      </c>
      <c r="D843" s="1" t="s">
        <v>2168</v>
      </c>
      <c r="E843" s="94" t="s">
        <v>2578</v>
      </c>
      <c r="F843" s="4">
        <v>2023</v>
      </c>
      <c r="G843" t="s">
        <v>1830</v>
      </c>
      <c r="H843" s="1" t="s">
        <v>585</v>
      </c>
    </row>
    <row r="844" spans="2:8" x14ac:dyDescent="0.2">
      <c r="B844" s="18" t="s">
        <v>2174</v>
      </c>
      <c r="D844" s="1" t="s">
        <v>2175</v>
      </c>
      <c r="E844" s="18" t="s">
        <v>2568</v>
      </c>
      <c r="F844" s="4">
        <v>2023</v>
      </c>
      <c r="G844" t="s">
        <v>1830</v>
      </c>
      <c r="H844" s="1" t="s">
        <v>585</v>
      </c>
    </row>
    <row r="845" spans="2:8" x14ac:dyDescent="0.2">
      <c r="B845" s="18" t="s">
        <v>2178</v>
      </c>
      <c r="D845" s="1" t="s">
        <v>2179</v>
      </c>
      <c r="E845" s="1" t="s">
        <v>2696</v>
      </c>
      <c r="F845" s="4">
        <v>2023</v>
      </c>
      <c r="G845" t="s">
        <v>1830</v>
      </c>
      <c r="H845" s="1" t="s">
        <v>585</v>
      </c>
    </row>
    <row r="846" spans="2:8" x14ac:dyDescent="0.2">
      <c r="B846" s="18" t="s">
        <v>2182</v>
      </c>
      <c r="D846" s="1" t="s">
        <v>1151</v>
      </c>
      <c r="E846" s="1" t="s">
        <v>2593</v>
      </c>
      <c r="F846" s="4">
        <v>2023</v>
      </c>
      <c r="G846" t="s">
        <v>1830</v>
      </c>
      <c r="H846" s="1" t="s">
        <v>585</v>
      </c>
    </row>
    <row r="847" spans="2:8" x14ac:dyDescent="0.2">
      <c r="B847" s="18" t="s">
        <v>2185</v>
      </c>
      <c r="D847" s="1" t="s">
        <v>2186</v>
      </c>
      <c r="E847" s="18" t="s">
        <v>2571</v>
      </c>
      <c r="F847" s="4">
        <v>2023</v>
      </c>
      <c r="G847" t="s">
        <v>1830</v>
      </c>
      <c r="H847" s="1" t="s">
        <v>585</v>
      </c>
    </row>
    <row r="848" spans="2:8" x14ac:dyDescent="0.2">
      <c r="B848" s="18" t="s">
        <v>2192</v>
      </c>
      <c r="D848" s="1" t="s">
        <v>2193</v>
      </c>
      <c r="E848" s="1" t="s">
        <v>2079</v>
      </c>
      <c r="F848" s="4">
        <v>2023</v>
      </c>
      <c r="G848" t="s">
        <v>1830</v>
      </c>
      <c r="H848" s="1" t="s">
        <v>585</v>
      </c>
    </row>
    <row r="849" spans="2:8" x14ac:dyDescent="0.2">
      <c r="B849" s="18" t="s">
        <v>2197</v>
      </c>
      <c r="D849" s="1" t="s">
        <v>2198</v>
      </c>
      <c r="E849" s="18" t="s">
        <v>2568</v>
      </c>
      <c r="F849" s="4">
        <v>2023</v>
      </c>
      <c r="G849" t="s">
        <v>1830</v>
      </c>
      <c r="H849" s="1" t="s">
        <v>585</v>
      </c>
    </row>
    <row r="850" spans="2:8" x14ac:dyDescent="0.2">
      <c r="B850" s="18" t="s">
        <v>2202</v>
      </c>
      <c r="D850" s="1" t="s">
        <v>2203</v>
      </c>
      <c r="E850" s="18" t="s">
        <v>2568</v>
      </c>
      <c r="F850" s="4">
        <v>2023</v>
      </c>
      <c r="G850" t="s">
        <v>1830</v>
      </c>
      <c r="H850" s="1" t="s">
        <v>585</v>
      </c>
    </row>
    <row r="851" spans="2:8" x14ac:dyDescent="0.2">
      <c r="B851" s="18" t="s">
        <v>2207</v>
      </c>
      <c r="D851" s="1" t="s">
        <v>2208</v>
      </c>
      <c r="E851" s="1" t="s">
        <v>2590</v>
      </c>
      <c r="F851" s="4">
        <v>2023</v>
      </c>
      <c r="G851" t="s">
        <v>1830</v>
      </c>
      <c r="H851" s="1" t="s">
        <v>585</v>
      </c>
    </row>
    <row r="852" spans="2:8" x14ac:dyDescent="0.2">
      <c r="B852" s="18" t="s">
        <v>2215</v>
      </c>
      <c r="D852" s="1" t="s">
        <v>2216</v>
      </c>
      <c r="E852" s="18" t="s">
        <v>2584</v>
      </c>
      <c r="F852" s="4">
        <v>2023</v>
      </c>
      <c r="G852" t="s">
        <v>1830</v>
      </c>
      <c r="H852" s="1" t="s">
        <v>585</v>
      </c>
    </row>
    <row r="853" spans="2:8" x14ac:dyDescent="0.2">
      <c r="B853" s="18" t="s">
        <v>2219</v>
      </c>
      <c r="D853" s="1" t="s">
        <v>2220</v>
      </c>
      <c r="E853" s="18" t="s">
        <v>2568</v>
      </c>
      <c r="F853" s="4">
        <v>2023</v>
      </c>
      <c r="G853" t="s">
        <v>1830</v>
      </c>
      <c r="H853" s="1" t="s">
        <v>585</v>
      </c>
    </row>
    <row r="854" spans="2:8" x14ac:dyDescent="0.2">
      <c r="B854" s="18" t="s">
        <v>2226</v>
      </c>
      <c r="D854" s="1" t="s">
        <v>2227</v>
      </c>
      <c r="E854" s="18" t="s">
        <v>2568</v>
      </c>
      <c r="F854" s="4">
        <v>2023</v>
      </c>
      <c r="G854" t="s">
        <v>1830</v>
      </c>
      <c r="H854" s="1" t="s">
        <v>585</v>
      </c>
    </row>
    <row r="855" spans="2:8" x14ac:dyDescent="0.2">
      <c r="B855" s="18" t="s">
        <v>2230</v>
      </c>
      <c r="D855" s="1" t="s">
        <v>2231</v>
      </c>
      <c r="E855" s="18" t="s">
        <v>2570</v>
      </c>
      <c r="F855" s="4">
        <v>2023</v>
      </c>
      <c r="G855" t="s">
        <v>1830</v>
      </c>
      <c r="H855" s="1" t="s">
        <v>585</v>
      </c>
    </row>
    <row r="856" spans="2:8" x14ac:dyDescent="0.2">
      <c r="B856" s="18" t="s">
        <v>2234</v>
      </c>
      <c r="D856" s="1" t="s">
        <v>2235</v>
      </c>
      <c r="E856" s="18" t="s">
        <v>2568</v>
      </c>
      <c r="F856" s="4">
        <v>2023</v>
      </c>
      <c r="G856" t="s">
        <v>1830</v>
      </c>
      <c r="H856" s="1" t="s">
        <v>585</v>
      </c>
    </row>
    <row r="857" spans="2:8" x14ac:dyDescent="0.2">
      <c r="B857" s="18" t="s">
        <v>2238</v>
      </c>
      <c r="D857" s="1" t="s">
        <v>2239</v>
      </c>
      <c r="E857" s="18" t="s">
        <v>2570</v>
      </c>
      <c r="F857" s="4">
        <v>2023</v>
      </c>
      <c r="G857" t="s">
        <v>1830</v>
      </c>
      <c r="H857" s="1" t="s">
        <v>585</v>
      </c>
    </row>
    <row r="858" spans="2:8" x14ac:dyDescent="0.2">
      <c r="B858" s="18" t="s">
        <v>2242</v>
      </c>
      <c r="D858" s="1" t="s">
        <v>2243</v>
      </c>
      <c r="E858" s="18" t="s">
        <v>2571</v>
      </c>
      <c r="F858" s="4">
        <v>2023</v>
      </c>
      <c r="G858" t="s">
        <v>1830</v>
      </c>
      <c r="H858" s="1" t="s">
        <v>585</v>
      </c>
    </row>
    <row r="859" spans="2:8" x14ac:dyDescent="0.2">
      <c r="B859" s="18" t="s">
        <v>2246</v>
      </c>
      <c r="D859" s="1" t="s">
        <v>2247</v>
      </c>
      <c r="E859" s="18" t="s">
        <v>2568</v>
      </c>
      <c r="F859" s="4">
        <v>2023</v>
      </c>
      <c r="G859" t="s">
        <v>1830</v>
      </c>
      <c r="H859" s="1" t="s">
        <v>585</v>
      </c>
    </row>
    <row r="860" spans="2:8" x14ac:dyDescent="0.2">
      <c r="B860" s="18" t="s">
        <v>2250</v>
      </c>
      <c r="D860" s="1" t="s">
        <v>2251</v>
      </c>
      <c r="E860" s="18" t="s">
        <v>2584</v>
      </c>
      <c r="F860" s="4">
        <v>2023</v>
      </c>
      <c r="G860" t="s">
        <v>1830</v>
      </c>
      <c r="H860" s="1" t="s">
        <v>585</v>
      </c>
    </row>
    <row r="861" spans="2:8" x14ac:dyDescent="0.2">
      <c r="B861" s="18" t="s">
        <v>2263</v>
      </c>
      <c r="D861" s="1" t="s">
        <v>2264</v>
      </c>
      <c r="E861" s="18" t="s">
        <v>2568</v>
      </c>
      <c r="F861" s="4">
        <v>2023</v>
      </c>
      <c r="G861" t="s">
        <v>1830</v>
      </c>
      <c r="H861" s="1" t="s">
        <v>585</v>
      </c>
    </row>
    <row r="862" spans="2:8" x14ac:dyDescent="0.2">
      <c r="B862" s="18" t="s">
        <v>2271</v>
      </c>
      <c r="D862" s="1" t="s">
        <v>2272</v>
      </c>
      <c r="E862" s="18" t="s">
        <v>2568</v>
      </c>
      <c r="F862" s="4">
        <v>2023</v>
      </c>
      <c r="G862" t="s">
        <v>1830</v>
      </c>
      <c r="H862" s="1" t="s">
        <v>585</v>
      </c>
    </row>
    <row r="863" spans="2:8" x14ac:dyDescent="0.2">
      <c r="B863" s="18" t="s">
        <v>2276</v>
      </c>
      <c r="D863" s="1" t="s">
        <v>2277</v>
      </c>
      <c r="E863" s="18" t="s">
        <v>2584</v>
      </c>
      <c r="F863" s="4">
        <v>2023</v>
      </c>
      <c r="G863" t="s">
        <v>1830</v>
      </c>
      <c r="H863" s="1" t="s">
        <v>585</v>
      </c>
    </row>
    <row r="864" spans="2:8" x14ac:dyDescent="0.2">
      <c r="B864" s="18" t="s">
        <v>2280</v>
      </c>
      <c r="D864" s="1" t="s">
        <v>2281</v>
      </c>
      <c r="E864" s="18" t="s">
        <v>2568</v>
      </c>
      <c r="F864" s="4">
        <v>2023</v>
      </c>
      <c r="G864" t="s">
        <v>1830</v>
      </c>
      <c r="H864" s="1" t="s">
        <v>585</v>
      </c>
    </row>
    <row r="865" spans="2:8" x14ac:dyDescent="0.2">
      <c r="B865" s="18" t="s">
        <v>2286</v>
      </c>
      <c r="D865" s="1" t="s">
        <v>2287</v>
      </c>
      <c r="E865" s="1" t="s">
        <v>2590</v>
      </c>
      <c r="F865" s="4">
        <v>2023</v>
      </c>
      <c r="G865" t="s">
        <v>1830</v>
      </c>
      <c r="H865" s="1" t="s">
        <v>585</v>
      </c>
    </row>
    <row r="866" spans="2:8" x14ac:dyDescent="0.2">
      <c r="B866" s="144" t="s">
        <v>2295</v>
      </c>
      <c r="D866" s="146" t="s">
        <v>2296</v>
      </c>
      <c r="E866" s="146" t="s">
        <v>591</v>
      </c>
      <c r="F866" s="4">
        <v>2023</v>
      </c>
      <c r="G866" t="s">
        <v>1830</v>
      </c>
      <c r="H866" s="146" t="s">
        <v>2567</v>
      </c>
    </row>
    <row r="867" spans="2:8" x14ac:dyDescent="0.2">
      <c r="B867" s="139" t="s">
        <v>2300</v>
      </c>
      <c r="D867" s="114" t="s">
        <v>2301</v>
      </c>
      <c r="E867" s="114" t="s">
        <v>591</v>
      </c>
      <c r="F867" s="4">
        <v>2023</v>
      </c>
      <c r="G867" t="s">
        <v>1830</v>
      </c>
      <c r="H867" s="114" t="s">
        <v>585</v>
      </c>
    </row>
    <row r="868" spans="2:8" x14ac:dyDescent="0.2">
      <c r="B868" s="18" t="s">
        <v>2304</v>
      </c>
      <c r="D868" s="1" t="s">
        <v>2305</v>
      </c>
      <c r="E868" s="1" t="s">
        <v>2594</v>
      </c>
      <c r="F868" s="4">
        <v>2023</v>
      </c>
      <c r="G868" t="s">
        <v>1830</v>
      </c>
      <c r="H868" s="1" t="s">
        <v>585</v>
      </c>
    </row>
    <row r="869" spans="2:8" ht="17" x14ac:dyDescent="0.2">
      <c r="B869" s="139" t="s">
        <v>2308</v>
      </c>
      <c r="D869" s="114" t="s">
        <v>2309</v>
      </c>
      <c r="E869" s="140" t="s">
        <v>2578</v>
      </c>
      <c r="F869" s="4">
        <v>2023</v>
      </c>
      <c r="G869" t="s">
        <v>1830</v>
      </c>
      <c r="H869" s="1" t="s">
        <v>585</v>
      </c>
    </row>
    <row r="870" spans="2:8" x14ac:dyDescent="0.2">
      <c r="B870" s="18" t="s">
        <v>2312</v>
      </c>
      <c r="D870" s="1" t="s">
        <v>2313</v>
      </c>
      <c r="E870" s="1" t="s">
        <v>2591</v>
      </c>
      <c r="F870" s="4">
        <v>2023</v>
      </c>
      <c r="G870" t="s">
        <v>1830</v>
      </c>
      <c r="H870" s="1" t="s">
        <v>585</v>
      </c>
    </row>
    <row r="871" spans="2:8" x14ac:dyDescent="0.2">
      <c r="B871" s="139" t="s">
        <v>2336</v>
      </c>
      <c r="D871" s="114" t="s">
        <v>2337</v>
      </c>
      <c r="E871" s="114" t="s">
        <v>2591</v>
      </c>
      <c r="F871" s="4">
        <v>2023</v>
      </c>
      <c r="G871" t="s">
        <v>1830</v>
      </c>
      <c r="H871" s="114" t="s">
        <v>585</v>
      </c>
    </row>
    <row r="872" spans="2:8" x14ac:dyDescent="0.2">
      <c r="B872" s="18"/>
      <c r="D872" s="1" t="s">
        <v>2340</v>
      </c>
      <c r="E872" s="1" t="s">
        <v>2837</v>
      </c>
      <c r="F872" s="4">
        <v>2023</v>
      </c>
      <c r="G872" t="s">
        <v>1830</v>
      </c>
      <c r="H872" s="1" t="s">
        <v>585</v>
      </c>
    </row>
    <row r="873" spans="2:8" x14ac:dyDescent="0.2">
      <c r="B873" s="18"/>
      <c r="D873" s="1" t="s">
        <v>2340</v>
      </c>
      <c r="E873" s="1" t="s">
        <v>2756</v>
      </c>
      <c r="F873" s="4">
        <v>2023</v>
      </c>
      <c r="G873" t="s">
        <v>1830</v>
      </c>
      <c r="H873" s="1" t="s">
        <v>585</v>
      </c>
    </row>
    <row r="874" spans="2:8" x14ac:dyDescent="0.2">
      <c r="B874" s="18"/>
      <c r="D874" s="1" t="s">
        <v>2340</v>
      </c>
      <c r="E874" s="1"/>
      <c r="F874" s="4">
        <v>2023</v>
      </c>
      <c r="G874" t="s">
        <v>1830</v>
      </c>
      <c r="H874" s="1"/>
    </row>
    <row r="875" spans="2:8" x14ac:dyDescent="0.2">
      <c r="B875" s="18"/>
      <c r="D875" s="1" t="s">
        <v>2340</v>
      </c>
      <c r="E875" s="1" t="s">
        <v>2750</v>
      </c>
      <c r="F875" s="4">
        <v>2023</v>
      </c>
      <c r="G875" t="s">
        <v>1830</v>
      </c>
      <c r="H875" s="1" t="s">
        <v>585</v>
      </c>
    </row>
    <row r="876" spans="2:8" x14ac:dyDescent="0.2">
      <c r="B876" s="144"/>
      <c r="D876" s="146" t="s">
        <v>2350</v>
      </c>
      <c r="E876" s="146" t="s">
        <v>2598</v>
      </c>
      <c r="F876" s="4">
        <v>2023</v>
      </c>
      <c r="G876" t="s">
        <v>1830</v>
      </c>
      <c r="H876" s="146" t="s">
        <v>585</v>
      </c>
    </row>
    <row r="877" spans="2:8" ht="32" x14ac:dyDescent="0.2">
      <c r="B877" s="139" t="s">
        <v>2354</v>
      </c>
      <c r="D877" s="114" t="s">
        <v>204</v>
      </c>
      <c r="E877" s="116" t="s">
        <v>2356</v>
      </c>
      <c r="F877" s="4">
        <v>2023</v>
      </c>
      <c r="G877" t="s">
        <v>1830</v>
      </c>
      <c r="H877" s="114" t="s">
        <v>573</v>
      </c>
    </row>
    <row r="878" spans="2:8" ht="17" x14ac:dyDescent="0.2">
      <c r="B878" s="18" t="s">
        <v>2359</v>
      </c>
      <c r="D878" s="1" t="s">
        <v>1519</v>
      </c>
      <c r="E878" s="87" t="s">
        <v>2579</v>
      </c>
      <c r="F878" s="4">
        <v>2023</v>
      </c>
      <c r="G878" t="s">
        <v>1830</v>
      </c>
      <c r="H878" s="1" t="s">
        <v>585</v>
      </c>
    </row>
    <row r="879" spans="2:8" ht="32" x14ac:dyDescent="0.2">
      <c r="B879" s="18"/>
      <c r="D879" s="1" t="s">
        <v>2362</v>
      </c>
      <c r="E879" s="2" t="s">
        <v>2597</v>
      </c>
      <c r="F879" s="4">
        <v>2023</v>
      </c>
      <c r="G879" t="s">
        <v>1830</v>
      </c>
      <c r="H879" s="1" t="s">
        <v>585</v>
      </c>
    </row>
    <row r="880" spans="2:8" x14ac:dyDescent="0.2">
      <c r="B880" s="18" t="s">
        <v>2365</v>
      </c>
      <c r="D880" s="1" t="s">
        <v>2366</v>
      </c>
      <c r="E880" s="18" t="s">
        <v>2568</v>
      </c>
      <c r="F880" s="4">
        <v>2023</v>
      </c>
      <c r="G880" t="s">
        <v>1830</v>
      </c>
      <c r="H880" s="1" t="s">
        <v>585</v>
      </c>
    </row>
    <row r="881" spans="2:8" ht="32" x14ac:dyDescent="0.2">
      <c r="B881" s="18"/>
      <c r="D881" s="1" t="s">
        <v>2369</v>
      </c>
      <c r="E881" s="2" t="s">
        <v>2599</v>
      </c>
      <c r="F881" s="4">
        <v>2023</v>
      </c>
      <c r="G881" t="s">
        <v>1830</v>
      </c>
      <c r="H881" s="1" t="s">
        <v>585</v>
      </c>
    </row>
    <row r="882" spans="2:8" x14ac:dyDescent="0.2">
      <c r="B882" s="18" t="s">
        <v>2372</v>
      </c>
      <c r="D882" s="1" t="s">
        <v>2373</v>
      </c>
      <c r="E882" s="18" t="s">
        <v>2584</v>
      </c>
      <c r="F882" s="4">
        <v>2023</v>
      </c>
      <c r="G882" t="s">
        <v>1830</v>
      </c>
      <c r="H882" s="1" t="s">
        <v>585</v>
      </c>
    </row>
    <row r="883" spans="2:8" ht="17" x14ac:dyDescent="0.2">
      <c r="B883" s="18" t="s">
        <v>2376</v>
      </c>
      <c r="D883" s="1" t="s">
        <v>2377</v>
      </c>
      <c r="E883" s="87" t="s">
        <v>2579</v>
      </c>
      <c r="F883" s="4">
        <v>2023</v>
      </c>
      <c r="G883" t="s">
        <v>1830</v>
      </c>
      <c r="H883" s="1" t="s">
        <v>585</v>
      </c>
    </row>
    <row r="884" spans="2:8" x14ac:dyDescent="0.2">
      <c r="B884" s="18" t="s">
        <v>2381</v>
      </c>
      <c r="D884" s="1" t="s">
        <v>2382</v>
      </c>
      <c r="E884" s="18" t="s">
        <v>2571</v>
      </c>
      <c r="F884" s="4">
        <v>2023</v>
      </c>
      <c r="G884" t="s">
        <v>1830</v>
      </c>
      <c r="H884" s="1" t="s">
        <v>585</v>
      </c>
    </row>
    <row r="885" spans="2:8" x14ac:dyDescent="0.2">
      <c r="B885" s="18" t="s">
        <v>2385</v>
      </c>
      <c r="D885" s="1" t="s">
        <v>2386</v>
      </c>
      <c r="E885" s="1" t="s">
        <v>591</v>
      </c>
      <c r="F885" s="4">
        <v>2023</v>
      </c>
      <c r="G885" t="s">
        <v>1830</v>
      </c>
      <c r="H885" s="1" t="s">
        <v>585</v>
      </c>
    </row>
    <row r="886" spans="2:8" x14ac:dyDescent="0.2">
      <c r="B886" s="18" t="s">
        <v>2388</v>
      </c>
      <c r="D886" s="1" t="s">
        <v>2390</v>
      </c>
      <c r="E886" s="18" t="s">
        <v>2570</v>
      </c>
      <c r="F886" s="4">
        <v>2023</v>
      </c>
      <c r="G886" t="s">
        <v>1830</v>
      </c>
      <c r="H886" s="1" t="s">
        <v>585</v>
      </c>
    </row>
    <row r="887" spans="2:8" x14ac:dyDescent="0.2">
      <c r="B887" s="18" t="s">
        <v>2393</v>
      </c>
      <c r="D887" s="1" t="s">
        <v>181</v>
      </c>
      <c r="E887" s="1" t="s">
        <v>2595</v>
      </c>
      <c r="F887" s="4">
        <v>2023</v>
      </c>
      <c r="G887" t="s">
        <v>1830</v>
      </c>
      <c r="H887" s="1" t="s">
        <v>585</v>
      </c>
    </row>
    <row r="888" spans="2:8" x14ac:dyDescent="0.2">
      <c r="B888" s="18" t="s">
        <v>2397</v>
      </c>
      <c r="D888" s="1" t="s">
        <v>2398</v>
      </c>
      <c r="E888" s="18" t="s">
        <v>2568</v>
      </c>
      <c r="F888" s="4">
        <v>2023</v>
      </c>
      <c r="G888" t="s">
        <v>1830</v>
      </c>
      <c r="H888" s="1" t="s">
        <v>585</v>
      </c>
    </row>
    <row r="889" spans="2:8" x14ac:dyDescent="0.2">
      <c r="B889" s="144"/>
      <c r="D889" s="146" t="s">
        <v>2401</v>
      </c>
      <c r="E889" s="146" t="s">
        <v>102</v>
      </c>
      <c r="F889" s="4">
        <v>2023</v>
      </c>
      <c r="G889" t="s">
        <v>1830</v>
      </c>
      <c r="H889" s="146" t="s">
        <v>585</v>
      </c>
    </row>
    <row r="890" spans="2:8" x14ac:dyDescent="0.2">
      <c r="B890" s="18" t="s">
        <v>2405</v>
      </c>
      <c r="D890" s="1" t="s">
        <v>1300</v>
      </c>
      <c r="E890" s="18" t="s">
        <v>2568</v>
      </c>
      <c r="F890" s="4">
        <v>2023</v>
      </c>
      <c r="G890" t="s">
        <v>1830</v>
      </c>
      <c r="H890" s="1" t="s">
        <v>585</v>
      </c>
    </row>
    <row r="891" spans="2:8" x14ac:dyDescent="0.2">
      <c r="B891" s="18" t="s">
        <v>2690</v>
      </c>
      <c r="D891" s="1" t="s">
        <v>2409</v>
      </c>
      <c r="E891" s="18" t="s">
        <v>2571</v>
      </c>
      <c r="F891" s="4">
        <v>2023</v>
      </c>
      <c r="G891" t="s">
        <v>1830</v>
      </c>
      <c r="H891" s="1" t="s">
        <v>585</v>
      </c>
    </row>
    <row r="892" spans="2:8" x14ac:dyDescent="0.2">
      <c r="B892" s="18" t="s">
        <v>2412</v>
      </c>
      <c r="D892" s="1" t="s">
        <v>2413</v>
      </c>
      <c r="E892" s="18" t="s">
        <v>2568</v>
      </c>
      <c r="F892" s="4">
        <v>2023</v>
      </c>
      <c r="G892" t="s">
        <v>1830</v>
      </c>
      <c r="H892" s="1" t="s">
        <v>585</v>
      </c>
    </row>
    <row r="893" spans="2:8" x14ac:dyDescent="0.2">
      <c r="B893" s="18" t="s">
        <v>2416</v>
      </c>
      <c r="D893" s="1" t="s">
        <v>2417</v>
      </c>
      <c r="E893" s="18" t="s">
        <v>2568</v>
      </c>
      <c r="F893" s="4">
        <v>2023</v>
      </c>
      <c r="G893" t="s">
        <v>1830</v>
      </c>
      <c r="H893" s="1" t="s">
        <v>585</v>
      </c>
    </row>
    <row r="894" spans="2:8" x14ac:dyDescent="0.2">
      <c r="B894" s="18" t="s">
        <v>2427</v>
      </c>
      <c r="D894" s="1" t="s">
        <v>2428</v>
      </c>
      <c r="E894" s="18" t="s">
        <v>2584</v>
      </c>
      <c r="F894" s="4">
        <v>2023</v>
      </c>
      <c r="G894" t="s">
        <v>1830</v>
      </c>
      <c r="H894" s="1" t="s">
        <v>906</v>
      </c>
    </row>
    <row r="895" spans="2:8" x14ac:dyDescent="0.2">
      <c r="B895" s="18" t="s">
        <v>2431</v>
      </c>
      <c r="D895" s="1" t="s">
        <v>2432</v>
      </c>
      <c r="E895" s="18" t="s">
        <v>2570</v>
      </c>
      <c r="F895" s="4">
        <v>2023</v>
      </c>
      <c r="G895" t="s">
        <v>1830</v>
      </c>
      <c r="H895" s="1" t="s">
        <v>585</v>
      </c>
    </row>
    <row r="896" spans="2:8" x14ac:dyDescent="0.2">
      <c r="B896" s="144" t="s">
        <v>386</v>
      </c>
      <c r="D896" s="146" t="s">
        <v>2435</v>
      </c>
      <c r="E896" s="144" t="s">
        <v>2568</v>
      </c>
      <c r="F896" s="4">
        <v>2023</v>
      </c>
      <c r="G896" t="s">
        <v>1830</v>
      </c>
      <c r="H896" s="114"/>
    </row>
    <row r="897" spans="2:8" x14ac:dyDescent="0.2">
      <c r="B897" s="18" t="s">
        <v>2437</v>
      </c>
      <c r="D897" s="1" t="s">
        <v>2438</v>
      </c>
      <c r="E897" s="18" t="s">
        <v>2568</v>
      </c>
      <c r="F897" s="4">
        <v>2023</v>
      </c>
      <c r="G897" t="s">
        <v>1830</v>
      </c>
      <c r="H897" s="1" t="s">
        <v>585</v>
      </c>
    </row>
    <row r="898" spans="2:8" x14ac:dyDescent="0.2">
      <c r="B898" s="18" t="s">
        <v>2441</v>
      </c>
      <c r="D898" s="1" t="s">
        <v>2442</v>
      </c>
      <c r="E898" s="18" t="s">
        <v>2568</v>
      </c>
      <c r="F898" s="4">
        <v>2023</v>
      </c>
      <c r="G898" t="s">
        <v>1830</v>
      </c>
      <c r="H898" s="1" t="s">
        <v>585</v>
      </c>
    </row>
    <row r="899" spans="2:8" x14ac:dyDescent="0.2">
      <c r="B899" s="18" t="s">
        <v>2446</v>
      </c>
      <c r="D899" s="1" t="s">
        <v>2447</v>
      </c>
      <c r="E899" s="18" t="s">
        <v>2568</v>
      </c>
      <c r="F899" s="4">
        <v>2023</v>
      </c>
      <c r="G899" t="s">
        <v>1830</v>
      </c>
      <c r="H899" s="1" t="s">
        <v>585</v>
      </c>
    </row>
    <row r="900" spans="2:8" x14ac:dyDescent="0.2">
      <c r="B900" s="18" t="s">
        <v>2451</v>
      </c>
      <c r="D900" s="1" t="s">
        <v>2452</v>
      </c>
      <c r="E900" s="18" t="s">
        <v>2571</v>
      </c>
      <c r="F900" s="4">
        <v>2023</v>
      </c>
      <c r="G900" t="s">
        <v>1830</v>
      </c>
      <c r="H900" s="1" t="s">
        <v>585</v>
      </c>
    </row>
    <row r="901" spans="2:8" x14ac:dyDescent="0.2">
      <c r="B901" s="18" t="s">
        <v>2455</v>
      </c>
      <c r="D901" s="1" t="s">
        <v>2456</v>
      </c>
      <c r="E901" s="18" t="s">
        <v>2568</v>
      </c>
      <c r="F901" s="4">
        <v>2023</v>
      </c>
      <c r="G901" t="s">
        <v>1830</v>
      </c>
      <c r="H901" s="1" t="s">
        <v>585</v>
      </c>
    </row>
    <row r="902" spans="2:8" ht="32" x14ac:dyDescent="0.2">
      <c r="B902" s="18" t="s">
        <v>2550</v>
      </c>
      <c r="D902" s="1" t="s">
        <v>2459</v>
      </c>
      <c r="E902" s="2" t="s">
        <v>2551</v>
      </c>
      <c r="F902" s="4">
        <v>2023</v>
      </c>
      <c r="G902" t="s">
        <v>1830</v>
      </c>
      <c r="H902" s="1" t="s">
        <v>585</v>
      </c>
    </row>
    <row r="903" spans="2:8" x14ac:dyDescent="0.2">
      <c r="B903" s="18" t="s">
        <v>2462</v>
      </c>
      <c r="D903" s="1" t="s">
        <v>2463</v>
      </c>
      <c r="E903" s="1" t="s">
        <v>2596</v>
      </c>
      <c r="F903" s="4">
        <v>2023</v>
      </c>
      <c r="G903" t="s">
        <v>1830</v>
      </c>
      <c r="H903" s="1" t="s">
        <v>585</v>
      </c>
    </row>
    <row r="904" spans="2:8" x14ac:dyDescent="0.2">
      <c r="B904" s="18" t="s">
        <v>2466</v>
      </c>
      <c r="D904" s="1" t="s">
        <v>2467</v>
      </c>
      <c r="E904" s="18" t="s">
        <v>2568</v>
      </c>
      <c r="F904" s="4">
        <v>2023</v>
      </c>
      <c r="G904" t="s">
        <v>1830</v>
      </c>
      <c r="H904" s="1" t="s">
        <v>585</v>
      </c>
    </row>
    <row r="905" spans="2:8" ht="17" x14ac:dyDescent="0.2">
      <c r="B905" s="18" t="s">
        <v>2470</v>
      </c>
      <c r="D905" s="1" t="s">
        <v>2471</v>
      </c>
      <c r="E905" s="93" t="s">
        <v>2574</v>
      </c>
      <c r="F905" s="4">
        <v>2023</v>
      </c>
      <c r="G905" t="s">
        <v>1830</v>
      </c>
      <c r="H905" s="1" t="s">
        <v>585</v>
      </c>
    </row>
    <row r="906" spans="2:8" x14ac:dyDescent="0.2">
      <c r="B906" s="18" t="s">
        <v>2474</v>
      </c>
      <c r="D906" s="1" t="s">
        <v>2475</v>
      </c>
      <c r="E906" s="18" t="s">
        <v>2568</v>
      </c>
      <c r="F906" s="4">
        <v>2023</v>
      </c>
      <c r="G906" t="s">
        <v>1830</v>
      </c>
      <c r="H906" s="1" t="s">
        <v>585</v>
      </c>
    </row>
    <row r="907" spans="2:8" x14ac:dyDescent="0.2">
      <c r="B907" s="18" t="s">
        <v>2478</v>
      </c>
      <c r="D907" s="1" t="s">
        <v>2479</v>
      </c>
      <c r="E907" s="1" t="s">
        <v>2580</v>
      </c>
      <c r="F907" s="4">
        <v>2023</v>
      </c>
      <c r="G907" t="s">
        <v>1830</v>
      </c>
      <c r="H907" s="1" t="s">
        <v>585</v>
      </c>
    </row>
    <row r="908" spans="2:8" x14ac:dyDescent="0.2">
      <c r="B908" s="18" t="s">
        <v>2482</v>
      </c>
      <c r="D908" s="1" t="s">
        <v>2483</v>
      </c>
      <c r="E908" s="18" t="s">
        <v>2568</v>
      </c>
      <c r="F908" s="4">
        <v>2023</v>
      </c>
      <c r="G908" t="s">
        <v>1830</v>
      </c>
      <c r="H908" s="1" t="s">
        <v>585</v>
      </c>
    </row>
    <row r="909" spans="2:8" ht="16" x14ac:dyDescent="0.2">
      <c r="B909" s="18" t="s">
        <v>2486</v>
      </c>
      <c r="D909" s="1" t="s">
        <v>2487</v>
      </c>
      <c r="E909" s="29" t="s">
        <v>2572</v>
      </c>
      <c r="F909" s="4">
        <v>2023</v>
      </c>
      <c r="G909" t="s">
        <v>1830</v>
      </c>
      <c r="H909" s="1" t="s">
        <v>585</v>
      </c>
    </row>
    <row r="910" spans="2:8" x14ac:dyDescent="0.2">
      <c r="B910" s="18" t="s">
        <v>2491</v>
      </c>
      <c r="D910" s="1" t="s">
        <v>2492</v>
      </c>
      <c r="E910" s="1" t="s">
        <v>2494</v>
      </c>
      <c r="F910" s="4">
        <v>2023</v>
      </c>
      <c r="G910" t="s">
        <v>1830</v>
      </c>
      <c r="H910" s="1" t="s">
        <v>585</v>
      </c>
    </row>
    <row r="911" spans="2:8" x14ac:dyDescent="0.2">
      <c r="B911" s="18" t="s">
        <v>2496</v>
      </c>
      <c r="D911" s="1" t="s">
        <v>2497</v>
      </c>
      <c r="E911" s="1" t="s">
        <v>2499</v>
      </c>
      <c r="F911" s="4">
        <v>2023</v>
      </c>
      <c r="G911" t="s">
        <v>1830</v>
      </c>
      <c r="H911" s="1" t="s">
        <v>585</v>
      </c>
    </row>
    <row r="912" spans="2:8" x14ac:dyDescent="0.2">
      <c r="B912" s="18" t="s">
        <v>2501</v>
      </c>
      <c r="D912" s="1" t="s">
        <v>2502</v>
      </c>
      <c r="E912" s="1" t="s">
        <v>2504</v>
      </c>
      <c r="F912" s="4">
        <v>2023</v>
      </c>
      <c r="G912" t="s">
        <v>1830</v>
      </c>
      <c r="H912" s="1" t="s">
        <v>585</v>
      </c>
    </row>
    <row r="913" spans="2:8" x14ac:dyDescent="0.2">
      <c r="B913" s="18" t="s">
        <v>2506</v>
      </c>
      <c r="D913" s="1" t="s">
        <v>2507</v>
      </c>
      <c r="E913" s="1" t="s">
        <v>2509</v>
      </c>
      <c r="F913" s="4">
        <v>2023</v>
      </c>
      <c r="G913" t="s">
        <v>1830</v>
      </c>
      <c r="H913" s="1" t="s">
        <v>585</v>
      </c>
    </row>
    <row r="914" spans="2:8" x14ac:dyDescent="0.2">
      <c r="B914" s="139" t="s">
        <v>2511</v>
      </c>
      <c r="D914" s="114" t="s">
        <v>2512</v>
      </c>
      <c r="E914" s="114"/>
      <c r="F914" s="4">
        <v>2023</v>
      </c>
      <c r="G914" t="s">
        <v>1830</v>
      </c>
      <c r="H914" s="114"/>
    </row>
    <row r="915" spans="2:8" x14ac:dyDescent="0.2">
      <c r="B915" s="18" t="s">
        <v>2515</v>
      </c>
      <c r="D915" s="1" t="s">
        <v>2475</v>
      </c>
      <c r="E915" s="18" t="s">
        <v>2570</v>
      </c>
      <c r="F915" s="4">
        <v>2023</v>
      </c>
      <c r="G915" t="s">
        <v>1830</v>
      </c>
      <c r="H915" s="1" t="s">
        <v>585</v>
      </c>
    </row>
    <row r="916" spans="2:8" x14ac:dyDescent="0.2">
      <c r="B916" s="18" t="s">
        <v>1813</v>
      </c>
      <c r="D916" s="18" t="s">
        <v>2518</v>
      </c>
      <c r="E916" s="1" t="s">
        <v>2588</v>
      </c>
      <c r="F916" s="4">
        <v>2023</v>
      </c>
      <c r="G916" t="s">
        <v>1830</v>
      </c>
      <c r="H916" s="1" t="s">
        <v>585</v>
      </c>
    </row>
    <row r="917" spans="2:8" x14ac:dyDescent="0.2">
      <c r="B917" s="18" t="s">
        <v>2549</v>
      </c>
      <c r="D917" s="1" t="s">
        <v>2520</v>
      </c>
      <c r="E917" s="1" t="s">
        <v>2523</v>
      </c>
      <c r="F917" s="4">
        <v>2023</v>
      </c>
      <c r="G917" t="s">
        <v>1830</v>
      </c>
      <c r="H917" s="1" t="s">
        <v>585</v>
      </c>
    </row>
    <row r="918" spans="2:8" x14ac:dyDescent="0.2">
      <c r="B918" s="18" t="s">
        <v>2525</v>
      </c>
      <c r="D918" s="1" t="s">
        <v>2526</v>
      </c>
      <c r="E918" s="18" t="s">
        <v>2568</v>
      </c>
      <c r="F918" s="4">
        <v>2023</v>
      </c>
      <c r="G918" t="s">
        <v>1830</v>
      </c>
      <c r="H918" s="1" t="s">
        <v>585</v>
      </c>
    </row>
    <row r="919" spans="2:8" x14ac:dyDescent="0.2">
      <c r="B919" s="18" t="s">
        <v>2530</v>
      </c>
      <c r="D919" s="1" t="s">
        <v>2531</v>
      </c>
      <c r="E919" s="18" t="s">
        <v>2568</v>
      </c>
      <c r="F919" s="4">
        <v>2023</v>
      </c>
      <c r="G919" t="s">
        <v>1830</v>
      </c>
      <c r="H919" s="1" t="s">
        <v>585</v>
      </c>
    </row>
    <row r="920" spans="2:8" x14ac:dyDescent="0.2">
      <c r="B920" s="30" t="s">
        <v>2534</v>
      </c>
      <c r="D920" s="37" t="s">
        <v>2535</v>
      </c>
      <c r="E920" s="37" t="s">
        <v>2589</v>
      </c>
      <c r="F920" s="4">
        <v>2023</v>
      </c>
      <c r="G920" t="s">
        <v>1830</v>
      </c>
      <c r="H920" s="37" t="s">
        <v>585</v>
      </c>
    </row>
    <row r="921" spans="2:8" ht="32" x14ac:dyDescent="0.2">
      <c r="B921" s="18" t="s">
        <v>2804</v>
      </c>
      <c r="D921" s="1" t="s">
        <v>2538</v>
      </c>
      <c r="E921" s="2" t="s">
        <v>2803</v>
      </c>
      <c r="F921" s="4">
        <v>2023</v>
      </c>
      <c r="G921" t="s">
        <v>1830</v>
      </c>
      <c r="H921" s="1" t="s">
        <v>585</v>
      </c>
    </row>
    <row r="922" spans="2:8" ht="16" x14ac:dyDescent="0.2">
      <c r="B922" s="18" t="s">
        <v>2541</v>
      </c>
      <c r="D922" s="8" t="s">
        <v>2542</v>
      </c>
      <c r="E922" s="97" t="s">
        <v>2577</v>
      </c>
      <c r="F922" s="4">
        <v>2023</v>
      </c>
      <c r="G922" t="s">
        <v>1830</v>
      </c>
      <c r="H922" s="8" t="s">
        <v>585</v>
      </c>
    </row>
    <row r="923" spans="2:8" x14ac:dyDescent="0.2">
      <c r="B923" s="18" t="s">
        <v>2545</v>
      </c>
      <c r="D923" s="1" t="s">
        <v>2546</v>
      </c>
      <c r="E923" s="18" t="s">
        <v>2568</v>
      </c>
      <c r="F923" s="4">
        <v>2023</v>
      </c>
      <c r="G923" t="s">
        <v>1830</v>
      </c>
      <c r="H923" s="1" t="s">
        <v>585</v>
      </c>
    </row>
    <row r="924" spans="2:8" x14ac:dyDescent="0.2">
      <c r="B924" s="18" t="s">
        <v>2553</v>
      </c>
      <c r="D924" s="1" t="s">
        <v>2554</v>
      </c>
      <c r="E924" s="1" t="s">
        <v>2596</v>
      </c>
      <c r="F924" s="4">
        <v>2023</v>
      </c>
      <c r="G924" t="s">
        <v>1830</v>
      </c>
      <c r="H924" s="1" t="s">
        <v>585</v>
      </c>
    </row>
    <row r="925" spans="2:8" x14ac:dyDescent="0.2">
      <c r="B925" s="18" t="s">
        <v>2557</v>
      </c>
      <c r="D925" s="1" t="s">
        <v>2558</v>
      </c>
      <c r="E925" s="1" t="s">
        <v>2580</v>
      </c>
      <c r="F925" s="4">
        <v>2023</v>
      </c>
      <c r="G925" t="s">
        <v>1830</v>
      </c>
      <c r="H925" s="1" t="s">
        <v>585</v>
      </c>
    </row>
    <row r="926" spans="2:8" ht="80" x14ac:dyDescent="0.2">
      <c r="B926" s="18"/>
      <c r="D926" s="1" t="s">
        <v>2560</v>
      </c>
      <c r="E926" s="2" t="s">
        <v>2805</v>
      </c>
      <c r="F926" s="4">
        <v>2023</v>
      </c>
      <c r="G926" t="s">
        <v>1830</v>
      </c>
      <c r="H926" s="1" t="s">
        <v>585</v>
      </c>
    </row>
    <row r="927" spans="2:8" x14ac:dyDescent="0.2">
      <c r="B927" s="18" t="s">
        <v>2564</v>
      </c>
      <c r="D927" s="1" t="s">
        <v>2565</v>
      </c>
      <c r="E927" s="1" t="s">
        <v>2562</v>
      </c>
      <c r="F927" s="4">
        <v>2023</v>
      </c>
      <c r="G927" t="s">
        <v>1830</v>
      </c>
      <c r="H927" s="1" t="s">
        <v>585</v>
      </c>
    </row>
    <row r="928" spans="2:8" x14ac:dyDescent="0.2">
      <c r="B928" s="18" t="s">
        <v>2601</v>
      </c>
      <c r="D928" s="1" t="s">
        <v>2602</v>
      </c>
      <c r="E928" s="1" t="s">
        <v>2606</v>
      </c>
      <c r="F928" s="4">
        <v>2023</v>
      </c>
      <c r="G928" t="s">
        <v>1830</v>
      </c>
      <c r="H928" s="1" t="s">
        <v>585</v>
      </c>
    </row>
    <row r="929" spans="2:8" x14ac:dyDescent="0.2">
      <c r="B929" s="18" t="s">
        <v>2609</v>
      </c>
      <c r="D929" s="1" t="s">
        <v>2605</v>
      </c>
      <c r="E929" s="1" t="s">
        <v>2606</v>
      </c>
      <c r="F929" s="4">
        <v>2023</v>
      </c>
      <c r="G929" t="s">
        <v>1830</v>
      </c>
      <c r="H929" s="1" t="s">
        <v>585</v>
      </c>
    </row>
    <row r="930" spans="2:8" x14ac:dyDescent="0.2">
      <c r="B930" s="18" t="s">
        <v>2611</v>
      </c>
      <c r="D930" s="1" t="s">
        <v>2614</v>
      </c>
      <c r="E930" s="1" t="s">
        <v>2613</v>
      </c>
      <c r="F930" s="4">
        <v>2023</v>
      </c>
      <c r="G930" t="s">
        <v>1830</v>
      </c>
      <c r="H930" s="1" t="s">
        <v>1649</v>
      </c>
    </row>
    <row r="931" spans="2:8" ht="32" x14ac:dyDescent="0.2">
      <c r="B931" s="18" t="s">
        <v>2625</v>
      </c>
      <c r="D931" s="1" t="s">
        <v>2626</v>
      </c>
      <c r="E931" s="2" t="s">
        <v>2586</v>
      </c>
      <c r="F931" s="4">
        <v>2023</v>
      </c>
      <c r="G931" t="s">
        <v>1830</v>
      </c>
      <c r="H931" s="1" t="s">
        <v>585</v>
      </c>
    </row>
    <row r="932" spans="2:8" x14ac:dyDescent="0.2">
      <c r="B932" s="18" t="s">
        <v>2629</v>
      </c>
      <c r="D932" s="1" t="s">
        <v>2630</v>
      </c>
      <c r="E932" s="1" t="s">
        <v>2632</v>
      </c>
      <c r="F932" s="4">
        <v>2023</v>
      </c>
      <c r="G932" t="s">
        <v>1830</v>
      </c>
      <c r="H932" s="1" t="s">
        <v>585</v>
      </c>
    </row>
    <row r="933" spans="2:8" x14ac:dyDescent="0.2">
      <c r="B933" s="18" t="s">
        <v>2634</v>
      </c>
      <c r="D933" s="1" t="s">
        <v>2635</v>
      </c>
      <c r="E933" s="1" t="s">
        <v>2596</v>
      </c>
      <c r="F933" s="4">
        <v>2023</v>
      </c>
      <c r="G933" t="s">
        <v>1830</v>
      </c>
      <c r="H933" s="1" t="s">
        <v>585</v>
      </c>
    </row>
    <row r="934" spans="2:8" x14ac:dyDescent="0.2">
      <c r="B934" s="18" t="s">
        <v>2638</v>
      </c>
      <c r="D934" s="1" t="s">
        <v>2639</v>
      </c>
      <c r="E934" s="1" t="s">
        <v>2596</v>
      </c>
      <c r="F934" s="4">
        <v>2023</v>
      </c>
      <c r="G934" t="s">
        <v>1830</v>
      </c>
      <c r="H934" s="1" t="s">
        <v>585</v>
      </c>
    </row>
    <row r="935" spans="2:8" x14ac:dyDescent="0.2">
      <c r="B935" s="18" t="s">
        <v>1749</v>
      </c>
      <c r="D935" s="1" t="s">
        <v>2642</v>
      </c>
      <c r="E935" s="1" t="s">
        <v>2596</v>
      </c>
      <c r="F935" s="4">
        <v>2023</v>
      </c>
      <c r="G935" t="s">
        <v>1830</v>
      </c>
      <c r="H935" s="1"/>
    </row>
    <row r="936" spans="2:8" x14ac:dyDescent="0.2">
      <c r="B936" s="18"/>
      <c r="D936" s="1" t="s">
        <v>2645</v>
      </c>
      <c r="E936" s="1" t="s">
        <v>2647</v>
      </c>
      <c r="F936" s="4">
        <v>2023</v>
      </c>
      <c r="G936" t="s">
        <v>1830</v>
      </c>
      <c r="H936" s="1" t="s">
        <v>585</v>
      </c>
    </row>
    <row r="937" spans="2:8" x14ac:dyDescent="0.2">
      <c r="B937" s="18" t="s">
        <v>2649</v>
      </c>
      <c r="D937" s="1" t="s">
        <v>2650</v>
      </c>
      <c r="E937" s="1" t="s">
        <v>2571</v>
      </c>
      <c r="F937" s="4">
        <v>2023</v>
      </c>
      <c r="G937" t="s">
        <v>1830</v>
      </c>
      <c r="H937" s="1" t="s">
        <v>585</v>
      </c>
    </row>
    <row r="938" spans="2:8" x14ac:dyDescent="0.2">
      <c r="B938" s="18" t="s">
        <v>2653</v>
      </c>
      <c r="D938" s="1" t="s">
        <v>2654</v>
      </c>
      <c r="E938" s="1" t="s">
        <v>2568</v>
      </c>
      <c r="F938" s="4">
        <v>2023</v>
      </c>
      <c r="G938" t="s">
        <v>1830</v>
      </c>
      <c r="H938" s="1" t="s">
        <v>585</v>
      </c>
    </row>
    <row r="939" spans="2:8" x14ac:dyDescent="0.2">
      <c r="B939" s="18" t="s">
        <v>2657</v>
      </c>
      <c r="D939" s="8" t="s">
        <v>2658</v>
      </c>
      <c r="E939" s="8" t="s">
        <v>2577</v>
      </c>
      <c r="F939" s="4">
        <v>2023</v>
      </c>
      <c r="G939" t="s">
        <v>1830</v>
      </c>
      <c r="H939" s="8" t="s">
        <v>585</v>
      </c>
    </row>
    <row r="940" spans="2:8" x14ac:dyDescent="0.2">
      <c r="B940" s="18" t="s">
        <v>2661</v>
      </c>
      <c r="D940" s="1" t="s">
        <v>2662</v>
      </c>
      <c r="E940" s="1" t="s">
        <v>2570</v>
      </c>
      <c r="F940" s="4">
        <v>2023</v>
      </c>
      <c r="G940" t="s">
        <v>1830</v>
      </c>
      <c r="H940" s="1" t="s">
        <v>585</v>
      </c>
    </row>
    <row r="941" spans="2:8" x14ac:dyDescent="0.2">
      <c r="B941" s="18" t="s">
        <v>2665</v>
      </c>
      <c r="D941" s="1" t="s">
        <v>2666</v>
      </c>
      <c r="E941" s="1" t="s">
        <v>2571</v>
      </c>
      <c r="F941" s="4">
        <v>2023</v>
      </c>
      <c r="G941" t="s">
        <v>1830</v>
      </c>
      <c r="H941" s="1" t="s">
        <v>585</v>
      </c>
    </row>
    <row r="942" spans="2:8" x14ac:dyDescent="0.2">
      <c r="B942" s="18" t="s">
        <v>2669</v>
      </c>
      <c r="D942" s="1" t="s">
        <v>2670</v>
      </c>
      <c r="E942" s="1" t="s">
        <v>2594</v>
      </c>
      <c r="F942" s="4">
        <v>2023</v>
      </c>
      <c r="G942" t="s">
        <v>1830</v>
      </c>
      <c r="H942" s="1" t="s">
        <v>585</v>
      </c>
    </row>
    <row r="943" spans="2:8" x14ac:dyDescent="0.2">
      <c r="B943" s="18" t="s">
        <v>2673</v>
      </c>
      <c r="D943" s="1" t="s">
        <v>2674</v>
      </c>
      <c r="E943" s="1" t="s">
        <v>2568</v>
      </c>
      <c r="F943" s="4">
        <v>2023</v>
      </c>
      <c r="G943" t="s">
        <v>1830</v>
      </c>
      <c r="H943" s="1" t="s">
        <v>906</v>
      </c>
    </row>
    <row r="944" spans="2:8" x14ac:dyDescent="0.2">
      <c r="B944" s="18" t="s">
        <v>2677</v>
      </c>
      <c r="D944" s="1" t="s">
        <v>2678</v>
      </c>
      <c r="E944" s="1" t="s">
        <v>2680</v>
      </c>
      <c r="F944" s="4">
        <v>2023</v>
      </c>
      <c r="G944" t="s">
        <v>1830</v>
      </c>
      <c r="H944" s="1" t="s">
        <v>906</v>
      </c>
    </row>
    <row r="945" spans="2:8" x14ac:dyDescent="0.2">
      <c r="B945" s="18" t="s">
        <v>2682</v>
      </c>
      <c r="D945" s="1" t="s">
        <v>2683</v>
      </c>
      <c r="E945" s="1" t="s">
        <v>2571</v>
      </c>
      <c r="F945" s="4">
        <v>2023</v>
      </c>
      <c r="G945" t="s">
        <v>1830</v>
      </c>
      <c r="H945" s="1" t="s">
        <v>585</v>
      </c>
    </row>
    <row r="946" spans="2:8" x14ac:dyDescent="0.2">
      <c r="B946" s="18" t="s">
        <v>2686</v>
      </c>
      <c r="D946" s="1" t="s">
        <v>2687</v>
      </c>
      <c r="E946" s="1" t="s">
        <v>2425</v>
      </c>
      <c r="F946" s="4">
        <v>2023</v>
      </c>
      <c r="G946" t="s">
        <v>1830</v>
      </c>
      <c r="H946" s="1" t="s">
        <v>585</v>
      </c>
    </row>
    <row r="947" spans="2:8" x14ac:dyDescent="0.2">
      <c r="B947" s="18" t="s">
        <v>2691</v>
      </c>
      <c r="D947" s="1" t="s">
        <v>2692</v>
      </c>
      <c r="E947" s="1" t="s">
        <v>2570</v>
      </c>
      <c r="F947" s="4">
        <v>2023</v>
      </c>
      <c r="G947" t="s">
        <v>1830</v>
      </c>
      <c r="H947" s="1" t="s">
        <v>585</v>
      </c>
    </row>
    <row r="948" spans="2:8" x14ac:dyDescent="0.2">
      <c r="B948" s="18" t="s">
        <v>2698</v>
      </c>
      <c r="D948" s="1" t="s">
        <v>2699</v>
      </c>
      <c r="E948" s="1" t="s">
        <v>2577</v>
      </c>
      <c r="F948" s="4">
        <v>2023</v>
      </c>
      <c r="G948" t="s">
        <v>1830</v>
      </c>
      <c r="H948" s="1" t="s">
        <v>585</v>
      </c>
    </row>
    <row r="949" spans="2:8" x14ac:dyDescent="0.2">
      <c r="B949" s="18" t="s">
        <v>2702</v>
      </c>
      <c r="D949" s="1" t="s">
        <v>2703</v>
      </c>
      <c r="E949" s="1" t="s">
        <v>2577</v>
      </c>
      <c r="F949" s="4">
        <v>2023</v>
      </c>
      <c r="G949" t="s">
        <v>1830</v>
      </c>
      <c r="H949" s="1" t="s">
        <v>585</v>
      </c>
    </row>
    <row r="950" spans="2:8" x14ac:dyDescent="0.2">
      <c r="B950" s="27" t="s">
        <v>2706</v>
      </c>
      <c r="D950" s="1" t="s">
        <v>2707</v>
      </c>
      <c r="E950" s="1" t="s">
        <v>2594</v>
      </c>
      <c r="F950" s="4">
        <v>2023</v>
      </c>
      <c r="G950" t="s">
        <v>1830</v>
      </c>
      <c r="H950" s="1" t="s">
        <v>585</v>
      </c>
    </row>
    <row r="951" spans="2:8" x14ac:dyDescent="0.2">
      <c r="B951" s="27" t="s">
        <v>2710</v>
      </c>
      <c r="D951" s="1" t="s">
        <v>2711</v>
      </c>
      <c r="E951" s="1" t="s">
        <v>2713</v>
      </c>
      <c r="F951" s="4">
        <v>2023</v>
      </c>
      <c r="G951" t="s">
        <v>1830</v>
      </c>
      <c r="H951" s="1" t="s">
        <v>585</v>
      </c>
    </row>
    <row r="952" spans="2:8" x14ac:dyDescent="0.2">
      <c r="B952" s="27" t="s">
        <v>2715</v>
      </c>
      <c r="D952" s="1" t="s">
        <v>2716</v>
      </c>
      <c r="E952" s="1" t="s">
        <v>2713</v>
      </c>
      <c r="F952" s="4">
        <v>2023</v>
      </c>
      <c r="G952" t="s">
        <v>1830</v>
      </c>
      <c r="H952" s="1" t="s">
        <v>585</v>
      </c>
    </row>
    <row r="953" spans="2:8" x14ac:dyDescent="0.2">
      <c r="B953" s="122" t="s">
        <v>2718</v>
      </c>
      <c r="D953" s="114" t="s">
        <v>848</v>
      </c>
      <c r="E953" s="114" t="s">
        <v>2720</v>
      </c>
      <c r="F953" s="4">
        <v>2023</v>
      </c>
      <c r="G953" t="s">
        <v>1830</v>
      </c>
      <c r="H953" s="1" t="s">
        <v>585</v>
      </c>
    </row>
    <row r="954" spans="2:8" x14ac:dyDescent="0.2">
      <c r="B954" s="120" t="s">
        <v>2722</v>
      </c>
      <c r="D954" s="120" t="s">
        <v>2723</v>
      </c>
      <c r="E954" s="120" t="s">
        <v>2591</v>
      </c>
      <c r="F954" s="4">
        <v>2023</v>
      </c>
      <c r="G954" t="s">
        <v>1830</v>
      </c>
      <c r="H954" s="120" t="s">
        <v>585</v>
      </c>
    </row>
    <row r="955" spans="2:8" x14ac:dyDescent="0.2">
      <c r="B955" s="27" t="s">
        <v>2726</v>
      </c>
      <c r="D955" s="1" t="s">
        <v>2727</v>
      </c>
      <c r="E955" s="1" t="s">
        <v>1544</v>
      </c>
      <c r="F955" s="4">
        <v>2023</v>
      </c>
      <c r="G955" t="s">
        <v>1830</v>
      </c>
      <c r="H955" s="1" t="s">
        <v>585</v>
      </c>
    </row>
    <row r="956" spans="2:8" x14ac:dyDescent="0.2">
      <c r="B956" s="27" t="s">
        <v>2730</v>
      </c>
      <c r="D956" s="1" t="s">
        <v>2731</v>
      </c>
      <c r="E956" s="1" t="s">
        <v>2733</v>
      </c>
      <c r="F956" s="4">
        <v>2023</v>
      </c>
      <c r="G956" t="s">
        <v>1830</v>
      </c>
      <c r="H956" s="1"/>
    </row>
    <row r="957" spans="2:8" x14ac:dyDescent="0.2">
      <c r="B957" s="27" t="s">
        <v>2735</v>
      </c>
      <c r="D957" s="1" t="s">
        <v>2736</v>
      </c>
      <c r="E957" s="1" t="s">
        <v>2584</v>
      </c>
      <c r="F957" s="4">
        <v>2023</v>
      </c>
      <c r="G957" t="s">
        <v>1830</v>
      </c>
      <c r="H957" s="1" t="s">
        <v>585</v>
      </c>
    </row>
    <row r="958" spans="2:8" x14ac:dyDescent="0.2">
      <c r="B958" s="27" t="s">
        <v>2739</v>
      </c>
      <c r="D958" s="1" t="s">
        <v>2740</v>
      </c>
      <c r="E958" s="1" t="s">
        <v>2596</v>
      </c>
      <c r="F958" s="4">
        <v>2023</v>
      </c>
      <c r="G958" t="s">
        <v>1830</v>
      </c>
      <c r="H958" s="1" t="s">
        <v>585</v>
      </c>
    </row>
    <row r="959" spans="2:8" x14ac:dyDescent="0.2">
      <c r="B959" s="27"/>
      <c r="D959" s="1" t="s">
        <v>2743</v>
      </c>
      <c r="E959" s="1" t="s">
        <v>2079</v>
      </c>
      <c r="F959" s="4">
        <v>2023</v>
      </c>
      <c r="G959" t="s">
        <v>1830</v>
      </c>
      <c r="H959" s="1" t="s">
        <v>585</v>
      </c>
    </row>
    <row r="960" spans="2:8" x14ac:dyDescent="0.2">
      <c r="B960" s="27"/>
      <c r="D960" s="1" t="s">
        <v>2743</v>
      </c>
      <c r="E960" s="118" t="s">
        <v>2745</v>
      </c>
      <c r="F960" s="4">
        <v>2023</v>
      </c>
      <c r="G960" t="s">
        <v>1830</v>
      </c>
      <c r="H960" s="1" t="s">
        <v>585</v>
      </c>
    </row>
    <row r="961" spans="2:8" x14ac:dyDescent="0.2">
      <c r="B961" s="27"/>
      <c r="D961" s="1" t="s">
        <v>2747</v>
      </c>
      <c r="E961" s="1" t="s">
        <v>2079</v>
      </c>
      <c r="F961" s="4">
        <v>2023</v>
      </c>
      <c r="G961" t="s">
        <v>1830</v>
      </c>
      <c r="H961" s="1" t="s">
        <v>585</v>
      </c>
    </row>
    <row r="962" spans="2:8" x14ac:dyDescent="0.2">
      <c r="B962" s="34"/>
      <c r="D962" s="1" t="s">
        <v>2747</v>
      </c>
      <c r="E962" s="118" t="s">
        <v>2745</v>
      </c>
      <c r="F962" s="4">
        <v>2023</v>
      </c>
      <c r="G962" t="s">
        <v>1830</v>
      </c>
      <c r="H962" s="1" t="s">
        <v>585</v>
      </c>
    </row>
    <row r="963" spans="2:8" ht="32" x14ac:dyDescent="0.2">
      <c r="B963" s="27"/>
      <c r="D963" s="1" t="s">
        <v>2751</v>
      </c>
      <c r="E963" s="2" t="s">
        <v>2753</v>
      </c>
      <c r="F963" s="4">
        <v>2023</v>
      </c>
      <c r="G963" t="s">
        <v>1830</v>
      </c>
      <c r="H963" s="1"/>
    </row>
    <row r="964" spans="2:8" x14ac:dyDescent="0.2">
      <c r="B964" s="27"/>
      <c r="D964" s="1" t="s">
        <v>2560</v>
      </c>
      <c r="E964" s="1" t="s">
        <v>2758</v>
      </c>
      <c r="F964" s="4">
        <v>2023</v>
      </c>
      <c r="G964" t="s">
        <v>1830</v>
      </c>
      <c r="H964" s="1"/>
    </row>
    <row r="965" spans="2:8" x14ac:dyDescent="0.2">
      <c r="B965" s="27"/>
      <c r="D965" s="1"/>
      <c r="E965" s="118" t="s">
        <v>2759</v>
      </c>
      <c r="F965" s="4">
        <v>2023</v>
      </c>
      <c r="G965" t="s">
        <v>1830</v>
      </c>
      <c r="H965" s="1"/>
    </row>
    <row r="966" spans="2:8" x14ac:dyDescent="0.2">
      <c r="B966" s="27"/>
      <c r="D966" s="1"/>
      <c r="E966" s="118" t="s">
        <v>2802</v>
      </c>
      <c r="F966" s="4">
        <v>2023</v>
      </c>
      <c r="G966" t="s">
        <v>1830</v>
      </c>
      <c r="H966" s="1"/>
    </row>
    <row r="967" spans="2:8" x14ac:dyDescent="0.2">
      <c r="B967" s="27"/>
      <c r="D967" s="1" t="s">
        <v>2760</v>
      </c>
      <c r="E967" s="1" t="s">
        <v>2762</v>
      </c>
      <c r="F967" s="4">
        <v>2023</v>
      </c>
      <c r="G967" t="s">
        <v>1830</v>
      </c>
      <c r="H967" s="1"/>
    </row>
    <row r="968" spans="2:8" x14ac:dyDescent="0.2">
      <c r="B968" s="27"/>
      <c r="D968" s="1" t="s">
        <v>2760</v>
      </c>
      <c r="E968" s="119" t="s">
        <v>2790</v>
      </c>
      <c r="F968" s="4">
        <v>2023</v>
      </c>
      <c r="G968" t="s">
        <v>1830</v>
      </c>
      <c r="H968" s="1"/>
    </row>
    <row r="969" spans="2:8" x14ac:dyDescent="0.2">
      <c r="B969" s="27"/>
      <c r="D969" s="1" t="s">
        <v>2763</v>
      </c>
      <c r="E969" s="1" t="s">
        <v>2764</v>
      </c>
      <c r="F969" s="4">
        <v>2023</v>
      </c>
      <c r="G969" t="s">
        <v>1830</v>
      </c>
      <c r="H969" s="1"/>
    </row>
    <row r="970" spans="2:8" x14ac:dyDescent="0.2">
      <c r="B970" s="27"/>
      <c r="D970" s="1" t="s">
        <v>1591</v>
      </c>
      <c r="E970" s="1" t="s">
        <v>2769</v>
      </c>
      <c r="F970" s="4">
        <v>2023</v>
      </c>
      <c r="G970" t="s">
        <v>1830</v>
      </c>
      <c r="H970" s="1"/>
    </row>
    <row r="971" spans="2:8" x14ac:dyDescent="0.2">
      <c r="B971" s="27"/>
      <c r="D971" s="1" t="s">
        <v>1591</v>
      </c>
      <c r="E971" s="118" t="s">
        <v>2770</v>
      </c>
      <c r="F971" s="4">
        <v>2023</v>
      </c>
      <c r="G971" t="s">
        <v>1830</v>
      </c>
      <c r="H971" s="1"/>
    </row>
    <row r="972" spans="2:8" x14ac:dyDescent="0.2">
      <c r="B972" s="27"/>
      <c r="D972" s="1" t="s">
        <v>2772</v>
      </c>
      <c r="E972" s="1" t="s">
        <v>2774</v>
      </c>
      <c r="F972" s="4">
        <v>2023</v>
      </c>
      <c r="G972" t="s">
        <v>1830</v>
      </c>
      <c r="H972" s="1"/>
    </row>
    <row r="973" spans="2:8" x14ac:dyDescent="0.2">
      <c r="B973" s="31" t="s">
        <v>2777</v>
      </c>
      <c r="D973" s="37" t="s">
        <v>2778</v>
      </c>
      <c r="E973" s="37" t="s">
        <v>2571</v>
      </c>
      <c r="F973" s="4">
        <v>2023</v>
      </c>
      <c r="G973" t="s">
        <v>1830</v>
      </c>
      <c r="H973" s="37" t="s">
        <v>585</v>
      </c>
    </row>
    <row r="974" spans="2:8" x14ac:dyDescent="0.2">
      <c r="B974" s="27" t="s">
        <v>2780</v>
      </c>
      <c r="D974" s="1" t="s">
        <v>2781</v>
      </c>
      <c r="E974" s="1" t="s">
        <v>2568</v>
      </c>
      <c r="F974" s="4">
        <v>2023</v>
      </c>
      <c r="G974" t="s">
        <v>1830</v>
      </c>
      <c r="H974" s="1" t="s">
        <v>585</v>
      </c>
    </row>
    <row r="975" spans="2:8" x14ac:dyDescent="0.2">
      <c r="B975" s="31" t="s">
        <v>423</v>
      </c>
      <c r="D975" s="37" t="s">
        <v>2795</v>
      </c>
      <c r="E975" s="37" t="s">
        <v>2584</v>
      </c>
      <c r="F975" s="4">
        <v>2023</v>
      </c>
      <c r="G975" t="s">
        <v>1830</v>
      </c>
      <c r="H975" s="37" t="s">
        <v>585</v>
      </c>
    </row>
    <row r="976" spans="2:8" x14ac:dyDescent="0.2">
      <c r="B976" s="31" t="s">
        <v>2799</v>
      </c>
      <c r="D976" s="37" t="s">
        <v>2800</v>
      </c>
      <c r="E976" s="37" t="s">
        <v>2577</v>
      </c>
      <c r="F976" s="4">
        <v>2023</v>
      </c>
      <c r="G976" t="s">
        <v>1830</v>
      </c>
      <c r="H976" s="37" t="s">
        <v>585</v>
      </c>
    </row>
    <row r="977" spans="2:8" x14ac:dyDescent="0.2">
      <c r="B977" s="31" t="s">
        <v>2807</v>
      </c>
      <c r="D977" s="37" t="s">
        <v>2808</v>
      </c>
      <c r="E977" s="37" t="s">
        <v>2810</v>
      </c>
      <c r="F977" s="4">
        <v>2023</v>
      </c>
      <c r="G977" t="s">
        <v>1830</v>
      </c>
      <c r="H977" s="37" t="s">
        <v>585</v>
      </c>
    </row>
    <row r="978" spans="2:8" x14ac:dyDescent="0.2">
      <c r="B978" s="31" t="s">
        <v>2813</v>
      </c>
      <c r="D978" s="37" t="s">
        <v>2814</v>
      </c>
      <c r="E978" s="37" t="s">
        <v>2811</v>
      </c>
      <c r="F978" s="4">
        <v>2023</v>
      </c>
      <c r="G978" t="s">
        <v>1830</v>
      </c>
      <c r="H978" s="37" t="s">
        <v>585</v>
      </c>
    </row>
    <row r="979" spans="2:8" x14ac:dyDescent="0.2">
      <c r="B979" s="31"/>
      <c r="D979" s="37" t="s">
        <v>2836</v>
      </c>
      <c r="E979" s="37" t="s">
        <v>2079</v>
      </c>
      <c r="F979" s="4">
        <v>2023</v>
      </c>
      <c r="G979" t="s">
        <v>1830</v>
      </c>
      <c r="H979" s="37" t="s">
        <v>585</v>
      </c>
    </row>
    <row r="980" spans="2:8" x14ac:dyDescent="0.2">
      <c r="B980" s="31" t="s">
        <v>2818</v>
      </c>
      <c r="D980" s="37" t="s">
        <v>2819</v>
      </c>
      <c r="E980" s="37" t="s">
        <v>2509</v>
      </c>
      <c r="F980" s="4">
        <v>2023</v>
      </c>
      <c r="G980" t="s">
        <v>1830</v>
      </c>
      <c r="H980" s="37" t="s">
        <v>585</v>
      </c>
    </row>
    <row r="981" spans="2:8" x14ac:dyDescent="0.2">
      <c r="B981" s="31" t="s">
        <v>2825</v>
      </c>
      <c r="D981" s="37" t="s">
        <v>2826</v>
      </c>
      <c r="E981" s="37" t="s">
        <v>2571</v>
      </c>
      <c r="F981" s="4">
        <v>2023</v>
      </c>
      <c r="G981" t="s">
        <v>1830</v>
      </c>
      <c r="H981" s="37" t="s">
        <v>585</v>
      </c>
    </row>
    <row r="982" spans="2:8" x14ac:dyDescent="0.2">
      <c r="B982" s="31" t="s">
        <v>2828</v>
      </c>
      <c r="D982" s="37" t="s">
        <v>2829</v>
      </c>
      <c r="E982" s="37" t="s">
        <v>2571</v>
      </c>
      <c r="F982" s="4">
        <v>2023</v>
      </c>
      <c r="G982" t="s">
        <v>1830</v>
      </c>
      <c r="H982" s="37" t="s">
        <v>585</v>
      </c>
    </row>
    <row r="983" spans="2:8" x14ac:dyDescent="0.2">
      <c r="B983" s="31" t="s">
        <v>2831</v>
      </c>
      <c r="D983" s="37" t="s">
        <v>2832</v>
      </c>
      <c r="E983" s="37" t="s">
        <v>2834</v>
      </c>
      <c r="F983" s="4">
        <v>2023</v>
      </c>
      <c r="G983" t="s">
        <v>1830</v>
      </c>
      <c r="H983" s="37" t="s">
        <v>585</v>
      </c>
    </row>
    <row r="984" spans="2:8" ht="32" x14ac:dyDescent="0.2">
      <c r="B984" s="31" t="s">
        <v>2954</v>
      </c>
      <c r="D984" s="37" t="s">
        <v>2953</v>
      </c>
      <c r="E984" s="152" t="s">
        <v>2855</v>
      </c>
      <c r="F984" s="4">
        <v>2023</v>
      </c>
      <c r="G984" t="s">
        <v>1830</v>
      </c>
      <c r="H984" s="37" t="s">
        <v>585</v>
      </c>
    </row>
    <row r="985" spans="2:8" x14ac:dyDescent="0.2">
      <c r="B985" s="31"/>
      <c r="D985" s="37" t="s">
        <v>2857</v>
      </c>
      <c r="E985" s="37" t="s">
        <v>2079</v>
      </c>
      <c r="F985" s="4">
        <v>2023</v>
      </c>
      <c r="G985" t="s">
        <v>1830</v>
      </c>
      <c r="H985" s="37" t="s">
        <v>585</v>
      </c>
    </row>
    <row r="986" spans="2:8" x14ac:dyDescent="0.2">
      <c r="B986" s="31"/>
      <c r="D986" s="37" t="s">
        <v>2860</v>
      </c>
      <c r="E986" s="37"/>
      <c r="F986" s="4">
        <v>2023</v>
      </c>
      <c r="G986" t="s">
        <v>1830</v>
      </c>
      <c r="H986" s="37" t="s">
        <v>585</v>
      </c>
    </row>
    <row r="987" spans="2:8" x14ac:dyDescent="0.2">
      <c r="B987" s="31"/>
      <c r="D987" s="37" t="s">
        <v>2862</v>
      </c>
      <c r="E987" s="37"/>
      <c r="F987" s="4">
        <v>2023</v>
      </c>
      <c r="G987" t="s">
        <v>1830</v>
      </c>
      <c r="H987" s="37" t="s">
        <v>585</v>
      </c>
    </row>
    <row r="988" spans="2:8" x14ac:dyDescent="0.2">
      <c r="B988" s="31" t="s">
        <v>2865</v>
      </c>
      <c r="D988" s="37" t="s">
        <v>2866</v>
      </c>
      <c r="E988" s="37" t="s">
        <v>2570</v>
      </c>
      <c r="F988" s="4">
        <v>2023</v>
      </c>
      <c r="G988" t="s">
        <v>1830</v>
      </c>
      <c r="H988" s="37" t="s">
        <v>585</v>
      </c>
    </row>
    <row r="989" spans="2:8" x14ac:dyDescent="0.2">
      <c r="B989" s="31" t="s">
        <v>2870</v>
      </c>
      <c r="D989" s="37" t="s">
        <v>2871</v>
      </c>
      <c r="E989" s="37" t="s">
        <v>2570</v>
      </c>
      <c r="F989" s="4">
        <v>2023</v>
      </c>
      <c r="G989" t="s">
        <v>1830</v>
      </c>
      <c r="H989" s="37" t="s">
        <v>585</v>
      </c>
    </row>
    <row r="990" spans="2:8" x14ac:dyDescent="0.2">
      <c r="B990" s="31" t="s">
        <v>2874</v>
      </c>
      <c r="D990" s="37" t="s">
        <v>2875</v>
      </c>
      <c r="E990" s="37" t="s">
        <v>2570</v>
      </c>
      <c r="F990" s="4">
        <v>2023</v>
      </c>
      <c r="G990" t="s">
        <v>1830</v>
      </c>
      <c r="H990" s="37" t="s">
        <v>573</v>
      </c>
    </row>
    <row r="991" spans="2:8" x14ac:dyDescent="0.2">
      <c r="B991" s="31" t="s">
        <v>2878</v>
      </c>
      <c r="D991" s="37" t="s">
        <v>2879</v>
      </c>
      <c r="E991" s="37" t="s">
        <v>2571</v>
      </c>
      <c r="F991" s="4">
        <v>2023</v>
      </c>
      <c r="G991" t="s">
        <v>1830</v>
      </c>
      <c r="H991" s="37" t="s">
        <v>573</v>
      </c>
    </row>
    <row r="992" spans="2:8" x14ac:dyDescent="0.2">
      <c r="B992" s="31" t="s">
        <v>2882</v>
      </c>
      <c r="D992" s="37" t="s">
        <v>2883</v>
      </c>
      <c r="E992" s="37" t="s">
        <v>2570</v>
      </c>
      <c r="F992" s="4">
        <v>2023</v>
      </c>
      <c r="G992" t="s">
        <v>1830</v>
      </c>
      <c r="H992" s="37" t="s">
        <v>573</v>
      </c>
    </row>
    <row r="993" spans="2:8" x14ac:dyDescent="0.2">
      <c r="B993" s="31" t="s">
        <v>2886</v>
      </c>
      <c r="D993" s="37" t="s">
        <v>2887</v>
      </c>
      <c r="E993" s="37" t="s">
        <v>1049</v>
      </c>
      <c r="F993" s="4">
        <v>2023</v>
      </c>
      <c r="G993" t="s">
        <v>1830</v>
      </c>
      <c r="H993" s="37" t="s">
        <v>573</v>
      </c>
    </row>
    <row r="994" spans="2:8" x14ac:dyDescent="0.2">
      <c r="B994" s="31" t="s">
        <v>1812</v>
      </c>
      <c r="D994" s="37" t="s">
        <v>2889</v>
      </c>
      <c r="E994" s="37" t="s">
        <v>2891</v>
      </c>
      <c r="F994" s="4">
        <v>2023</v>
      </c>
      <c r="G994" t="s">
        <v>1830</v>
      </c>
      <c r="H994" s="37" t="s">
        <v>906</v>
      </c>
    </row>
    <row r="995" spans="2:8" x14ac:dyDescent="0.2">
      <c r="B995" s="31" t="s">
        <v>2893</v>
      </c>
      <c r="D995" s="37" t="s">
        <v>2894</v>
      </c>
      <c r="E995" s="37" t="s">
        <v>7</v>
      </c>
      <c r="F995" s="4">
        <v>2023</v>
      </c>
      <c r="G995" t="s">
        <v>1830</v>
      </c>
      <c r="H995" s="37" t="s">
        <v>585</v>
      </c>
    </row>
    <row r="996" spans="2:8" x14ac:dyDescent="0.2">
      <c r="B996" s="31" t="s">
        <v>2897</v>
      </c>
      <c r="D996" s="37" t="s">
        <v>2898</v>
      </c>
      <c r="E996" s="37" t="s">
        <v>2901</v>
      </c>
      <c r="F996" s="4">
        <v>2023</v>
      </c>
      <c r="G996" t="s">
        <v>1830</v>
      </c>
      <c r="H996" s="37" t="s">
        <v>585</v>
      </c>
    </row>
    <row r="997" spans="2:8" x14ac:dyDescent="0.2">
      <c r="B997" s="31" t="s">
        <v>2903</v>
      </c>
      <c r="D997" s="37" t="s">
        <v>2904</v>
      </c>
      <c r="E997" s="37" t="s">
        <v>2570</v>
      </c>
      <c r="F997" s="4">
        <v>2023</v>
      </c>
      <c r="G997" t="s">
        <v>1830</v>
      </c>
      <c r="H997" s="37" t="s">
        <v>585</v>
      </c>
    </row>
    <row r="998" spans="2:8" x14ac:dyDescent="0.2">
      <c r="B998" s="31" t="s">
        <v>2908</v>
      </c>
      <c r="D998" s="37" t="s">
        <v>2909</v>
      </c>
      <c r="E998" s="37" t="s">
        <v>2570</v>
      </c>
      <c r="F998" s="4">
        <v>2023</v>
      </c>
      <c r="G998" t="s">
        <v>1830</v>
      </c>
      <c r="H998" s="37" t="s">
        <v>585</v>
      </c>
    </row>
    <row r="999" spans="2:8" x14ac:dyDescent="0.2">
      <c r="B999" s="31" t="s">
        <v>2913</v>
      </c>
      <c r="D999" s="37" t="s">
        <v>2914</v>
      </c>
      <c r="E999" s="37" t="s">
        <v>2916</v>
      </c>
      <c r="F999" s="4">
        <v>2023</v>
      </c>
      <c r="G999" t="s">
        <v>1830</v>
      </c>
      <c r="H999" s="37" t="s">
        <v>585</v>
      </c>
    </row>
    <row r="1000" spans="2:8" ht="48" x14ac:dyDescent="0.2">
      <c r="B1000" s="31"/>
      <c r="D1000" s="152" t="s">
        <v>2918</v>
      </c>
      <c r="E1000" s="37" t="s">
        <v>2571</v>
      </c>
      <c r="F1000" s="4">
        <v>2023</v>
      </c>
      <c r="G1000" t="s">
        <v>1830</v>
      </c>
      <c r="H1000" s="37" t="s">
        <v>585</v>
      </c>
    </row>
    <row r="1001" spans="2:8" x14ac:dyDescent="0.2">
      <c r="B1001" s="157" t="s">
        <v>2920</v>
      </c>
      <c r="D1001" s="158" t="s">
        <v>2921</v>
      </c>
      <c r="E1001" s="158" t="s">
        <v>577</v>
      </c>
      <c r="F1001" s="4">
        <v>2023</v>
      </c>
      <c r="G1001" t="s">
        <v>1830</v>
      </c>
      <c r="H1001" s="158" t="s">
        <v>585</v>
      </c>
    </row>
    <row r="1002" spans="2:8" x14ac:dyDescent="0.2">
      <c r="B1002" s="31" t="s">
        <v>2924</v>
      </c>
      <c r="D1002" s="37" t="s">
        <v>2925</v>
      </c>
      <c r="E1002" s="37" t="s">
        <v>2916</v>
      </c>
      <c r="F1002" s="4">
        <v>2023</v>
      </c>
      <c r="G1002" t="s">
        <v>1830</v>
      </c>
      <c r="H1002" s="158" t="s">
        <v>585</v>
      </c>
    </row>
    <row r="1003" spans="2:8" x14ac:dyDescent="0.2">
      <c r="B1003" s="157" t="s">
        <v>1964</v>
      </c>
      <c r="D1003" s="158" t="s">
        <v>2931</v>
      </c>
      <c r="E1003" s="158" t="s">
        <v>2571</v>
      </c>
      <c r="F1003" s="4">
        <v>2023</v>
      </c>
      <c r="G1003" t="s">
        <v>1830</v>
      </c>
      <c r="H1003" s="158" t="s">
        <v>585</v>
      </c>
    </row>
    <row r="1004" spans="2:8" x14ac:dyDescent="0.2">
      <c r="B1004" s="167" t="s">
        <v>2930</v>
      </c>
      <c r="D1004" s="168" t="s">
        <v>2932</v>
      </c>
      <c r="E1004" s="168" t="s">
        <v>465</v>
      </c>
      <c r="F1004" s="4">
        <v>2023</v>
      </c>
      <c r="G1004" t="s">
        <v>1830</v>
      </c>
      <c r="H1004" s="158" t="s">
        <v>585</v>
      </c>
    </row>
    <row r="1005" spans="2:8" x14ac:dyDescent="0.2">
      <c r="B1005" s="31"/>
      <c r="D1005" s="37" t="s">
        <v>2935</v>
      </c>
      <c r="E1005" s="37" t="s">
        <v>2568</v>
      </c>
      <c r="F1005" s="4">
        <v>2023</v>
      </c>
      <c r="G1005" t="s">
        <v>1830</v>
      </c>
      <c r="H1005" s="158" t="s">
        <v>585</v>
      </c>
    </row>
    <row r="1006" spans="2:8" x14ac:dyDescent="0.2">
      <c r="B1006" s="157" t="s">
        <v>2938</v>
      </c>
      <c r="D1006" s="158" t="s">
        <v>2939</v>
      </c>
      <c r="E1006" s="37" t="s">
        <v>2568</v>
      </c>
      <c r="F1006" s="4">
        <v>2023</v>
      </c>
      <c r="G1006" t="s">
        <v>1830</v>
      </c>
      <c r="H1006" s="158" t="s">
        <v>585</v>
      </c>
    </row>
    <row r="1007" spans="2:8" x14ac:dyDescent="0.2">
      <c r="B1007" s="31" t="s">
        <v>2942</v>
      </c>
      <c r="D1007" s="37" t="s">
        <v>2943</v>
      </c>
      <c r="E1007" s="37" t="s">
        <v>2591</v>
      </c>
      <c r="F1007" s="4">
        <v>2023</v>
      </c>
      <c r="G1007" t="s">
        <v>1830</v>
      </c>
      <c r="H1007" s="158" t="s">
        <v>585</v>
      </c>
    </row>
    <row r="1008" spans="2:8" x14ac:dyDescent="0.2">
      <c r="B1008" s="31" t="s">
        <v>2946</v>
      </c>
      <c r="D1008" s="37" t="s">
        <v>2947</v>
      </c>
      <c r="E1008" s="37" t="s">
        <v>2571</v>
      </c>
      <c r="F1008" s="4">
        <v>2023</v>
      </c>
      <c r="G1008" t="s">
        <v>1830</v>
      </c>
      <c r="H1008" s="158" t="s">
        <v>585</v>
      </c>
    </row>
    <row r="1009" spans="2:8" x14ac:dyDescent="0.2">
      <c r="B1009" s="31" t="s">
        <v>2950</v>
      </c>
      <c r="D1009" s="37" t="s">
        <v>2951</v>
      </c>
      <c r="E1009" s="37" t="s">
        <v>2591</v>
      </c>
      <c r="F1009" s="4">
        <v>2023</v>
      </c>
      <c r="G1009" t="s">
        <v>1830</v>
      </c>
      <c r="H1009" s="158" t="s">
        <v>585</v>
      </c>
    </row>
    <row r="1010" spans="2:8" x14ac:dyDescent="0.2">
      <c r="B1010" s="31" t="s">
        <v>2878</v>
      </c>
      <c r="D1010" s="37" t="s">
        <v>2879</v>
      </c>
      <c r="E1010" s="37" t="s">
        <v>2571</v>
      </c>
      <c r="F1010" s="4">
        <v>2023</v>
      </c>
      <c r="G1010" t="s">
        <v>1830</v>
      </c>
      <c r="H1010" s="158" t="s">
        <v>585</v>
      </c>
    </row>
    <row r="1011" spans="2:8" x14ac:dyDescent="0.2">
      <c r="B1011" s="31" t="s">
        <v>2882</v>
      </c>
      <c r="D1011" s="37" t="s">
        <v>2958</v>
      </c>
      <c r="E1011" s="37" t="s">
        <v>2570</v>
      </c>
      <c r="F1011" s="4">
        <v>2023</v>
      </c>
      <c r="G1011" t="s">
        <v>1830</v>
      </c>
      <c r="H1011" s="158" t="s">
        <v>585</v>
      </c>
    </row>
    <row r="1012" spans="2:8" x14ac:dyDescent="0.2">
      <c r="B1012" s="31" t="s">
        <v>2874</v>
      </c>
      <c r="D1012" s="37" t="s">
        <v>2875</v>
      </c>
      <c r="E1012" s="37" t="s">
        <v>2570</v>
      </c>
      <c r="F1012" s="4">
        <v>2023</v>
      </c>
      <c r="G1012" t="s">
        <v>1830</v>
      </c>
      <c r="H1012" s="158" t="s">
        <v>585</v>
      </c>
    </row>
    <row r="1013" spans="2:8" x14ac:dyDescent="0.2">
      <c r="B1013" s="31" t="s">
        <v>2963</v>
      </c>
      <c r="D1013" s="37" t="s">
        <v>2964</v>
      </c>
      <c r="E1013" s="37" t="s">
        <v>2966</v>
      </c>
      <c r="F1013" s="4">
        <v>2023</v>
      </c>
      <c r="G1013" t="s">
        <v>1830</v>
      </c>
      <c r="H1013" s="37" t="s">
        <v>585</v>
      </c>
    </row>
    <row r="1014" spans="2:8" x14ac:dyDescent="0.2">
      <c r="B1014" s="122" t="s">
        <v>2849</v>
      </c>
      <c r="D1014" s="1" t="s">
        <v>2850</v>
      </c>
      <c r="E1014" s="1" t="s">
        <v>2852</v>
      </c>
      <c r="F1014" s="4">
        <v>2023</v>
      </c>
      <c r="G1014" t="s">
        <v>1830</v>
      </c>
      <c r="H1014" s="1"/>
    </row>
  </sheetData>
  <autoFilter ref="A1:F1014" xr:uid="{00000000-0001-0000-0200-000000000000}"/>
  <conditionalFormatting sqref="B2:B45 B47:B57 B60:B76 B79:B80 B82:B102 B104 B114:B116 B118:B129 B137:B145 B150:B152 B154 B156 B158 B162:B330 B332 B334:B365 B367:B386 B388:B436 B438:B460 B462:B544 B546:B557 B559:B586 B588:B599 B603:B620 B622 B624:B628 B630:B636 B638:B657 B659:B670 B672:B684 B686:B699 B701:B702 B706:B707 B709:B739 B741:B746 B748:B758 B760:B772 B774:B781 B783 B785:B788">
    <cfRule type="duplicateValues" dxfId="1" priority="2"/>
  </conditionalFormatting>
  <conditionalFormatting sqref="D2:D791">
    <cfRule type="duplicateValues" dxfId="0" priority="42"/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00"/>
  </sheetPr>
  <dimension ref="C3:I139"/>
  <sheetViews>
    <sheetView topLeftCell="H1" workbookViewId="0">
      <selection activeCell="H8" sqref="H8"/>
    </sheetView>
  </sheetViews>
  <sheetFormatPr baseColWidth="10" defaultColWidth="9.1640625" defaultRowHeight="15" x14ac:dyDescent="0.2"/>
  <cols>
    <col min="3" max="3" width="31.5" customWidth="1"/>
    <col min="7" max="7" width="55.33203125" customWidth="1"/>
    <col min="8" max="8" width="55.33203125" bestFit="1" customWidth="1"/>
    <col min="9" max="9" width="55.33203125" style="20" bestFit="1" customWidth="1"/>
  </cols>
  <sheetData>
    <row r="3" spans="3:9" x14ac:dyDescent="0.2">
      <c r="C3" s="15" t="s">
        <v>492</v>
      </c>
    </row>
    <row r="4" spans="3:9" ht="32" x14ac:dyDescent="0.2">
      <c r="C4" s="2" t="s">
        <v>522</v>
      </c>
      <c r="G4" t="s">
        <v>523</v>
      </c>
      <c r="H4" t="s">
        <v>524</v>
      </c>
      <c r="I4" s="21" t="s">
        <v>525</v>
      </c>
    </row>
    <row r="5" spans="3:9" x14ac:dyDescent="0.2">
      <c r="C5" s="13" t="s">
        <v>3</v>
      </c>
      <c r="G5" s="17" t="s">
        <v>526</v>
      </c>
      <c r="H5" s="17" t="s">
        <v>526</v>
      </c>
      <c r="I5" s="22" t="s">
        <v>75</v>
      </c>
    </row>
    <row r="6" spans="3:9" x14ac:dyDescent="0.2">
      <c r="C6" s="1" t="s">
        <v>5</v>
      </c>
      <c r="G6" s="17" t="s">
        <v>128</v>
      </c>
      <c r="H6" s="17" t="s">
        <v>128</v>
      </c>
      <c r="I6" s="22" t="s">
        <v>128</v>
      </c>
    </row>
    <row r="7" spans="3:9" x14ac:dyDescent="0.2">
      <c r="C7" s="13" t="s">
        <v>7</v>
      </c>
      <c r="G7" s="17" t="s">
        <v>123</v>
      </c>
      <c r="H7" s="17" t="s">
        <v>123</v>
      </c>
      <c r="I7" s="22" t="s">
        <v>123</v>
      </c>
    </row>
    <row r="8" spans="3:9" ht="16" x14ac:dyDescent="0.2">
      <c r="C8" s="2" t="s">
        <v>1</v>
      </c>
      <c r="G8" s="17" t="s">
        <v>115</v>
      </c>
      <c r="H8" s="17" t="s">
        <v>115</v>
      </c>
      <c r="I8" s="22" t="s">
        <v>115</v>
      </c>
    </row>
    <row r="9" spans="3:9" x14ac:dyDescent="0.2">
      <c r="C9" s="13" t="s">
        <v>527</v>
      </c>
      <c r="G9" s="17" t="s">
        <v>146</v>
      </c>
      <c r="H9" s="17" t="s">
        <v>146</v>
      </c>
      <c r="I9" s="22" t="s">
        <v>146</v>
      </c>
    </row>
    <row r="10" spans="3:9" x14ac:dyDescent="0.2">
      <c r="C10" s="13" t="s">
        <v>527</v>
      </c>
      <c r="G10" s="17" t="s">
        <v>147</v>
      </c>
      <c r="H10" s="17" t="s">
        <v>147</v>
      </c>
      <c r="I10" s="22" t="s">
        <v>147</v>
      </c>
    </row>
    <row r="11" spans="3:9" x14ac:dyDescent="0.2">
      <c r="C11" s="13" t="s">
        <v>12</v>
      </c>
      <c r="G11" s="17" t="s">
        <v>3</v>
      </c>
      <c r="H11" s="17" t="s">
        <v>3</v>
      </c>
      <c r="I11" s="22" t="s">
        <v>3</v>
      </c>
    </row>
    <row r="12" spans="3:9" x14ac:dyDescent="0.2">
      <c r="C12" s="13" t="s">
        <v>527</v>
      </c>
      <c r="G12" s="17" t="s">
        <v>84</v>
      </c>
      <c r="H12" s="17" t="s">
        <v>84</v>
      </c>
      <c r="I12" s="22" t="s">
        <v>84</v>
      </c>
    </row>
    <row r="13" spans="3:9" x14ac:dyDescent="0.2">
      <c r="C13" s="13" t="s">
        <v>15</v>
      </c>
      <c r="G13" s="17" t="s">
        <v>121</v>
      </c>
      <c r="H13" s="17" t="s">
        <v>121</v>
      </c>
      <c r="I13" s="22" t="s">
        <v>121</v>
      </c>
    </row>
    <row r="14" spans="3:9" x14ac:dyDescent="0.2">
      <c r="C14" t="s">
        <v>17</v>
      </c>
      <c r="G14" s="17" t="s">
        <v>64</v>
      </c>
      <c r="H14" s="17" t="s">
        <v>64</v>
      </c>
      <c r="I14" s="22" t="s">
        <v>64</v>
      </c>
    </row>
    <row r="15" spans="3:9" x14ac:dyDescent="0.2">
      <c r="C15" s="4" t="s">
        <v>19</v>
      </c>
      <c r="G15" s="17" t="s">
        <v>117</v>
      </c>
      <c r="H15" s="17" t="s">
        <v>117</v>
      </c>
      <c r="I15" s="22" t="s">
        <v>117</v>
      </c>
    </row>
    <row r="16" spans="3:9" ht="32" x14ac:dyDescent="0.2">
      <c r="C16" s="2" t="s">
        <v>522</v>
      </c>
      <c r="G16" s="17" t="s">
        <v>59</v>
      </c>
      <c r="H16" s="17" t="s">
        <v>59</v>
      </c>
      <c r="I16" s="22" t="s">
        <v>59</v>
      </c>
    </row>
    <row r="17" spans="3:9" x14ac:dyDescent="0.2">
      <c r="C17" s="1" t="s">
        <v>528</v>
      </c>
      <c r="G17" s="17" t="s">
        <v>144</v>
      </c>
      <c r="H17" s="17" t="s">
        <v>144</v>
      </c>
      <c r="I17" s="22" t="s">
        <v>144</v>
      </c>
    </row>
    <row r="18" spans="3:9" x14ac:dyDescent="0.2">
      <c r="C18" s="1" t="s">
        <v>24</v>
      </c>
      <c r="G18" s="17" t="s">
        <v>79</v>
      </c>
      <c r="H18" s="17" t="s">
        <v>79</v>
      </c>
      <c r="I18" s="22" t="s">
        <v>79</v>
      </c>
    </row>
    <row r="19" spans="3:9" x14ac:dyDescent="0.2">
      <c r="C19" s="1" t="s">
        <v>7</v>
      </c>
      <c r="G19" s="17" t="s">
        <v>529</v>
      </c>
      <c r="H19" s="17" t="s">
        <v>529</v>
      </c>
      <c r="I19" s="22" t="s">
        <v>42</v>
      </c>
    </row>
    <row r="20" spans="3:9" x14ac:dyDescent="0.2">
      <c r="C20" s="1" t="s">
        <v>5</v>
      </c>
      <c r="G20" s="17" t="s">
        <v>42</v>
      </c>
      <c r="H20" s="17" t="s">
        <v>42</v>
      </c>
      <c r="I20" s="22" t="s">
        <v>42</v>
      </c>
    </row>
    <row r="21" spans="3:9" x14ac:dyDescent="0.2">
      <c r="C21" s="1" t="s">
        <v>5</v>
      </c>
      <c r="G21" s="17" t="s">
        <v>530</v>
      </c>
      <c r="H21" s="17" t="s">
        <v>530</v>
      </c>
      <c r="I21" s="22" t="s">
        <v>42</v>
      </c>
    </row>
    <row r="22" spans="3:9" x14ac:dyDescent="0.2">
      <c r="C22" s="1" t="s">
        <v>5</v>
      </c>
      <c r="G22" s="17" t="s">
        <v>531</v>
      </c>
      <c r="H22" s="17" t="s">
        <v>531</v>
      </c>
      <c r="I22" s="22" t="s">
        <v>42</v>
      </c>
    </row>
    <row r="23" spans="3:9" x14ac:dyDescent="0.2">
      <c r="C23" s="1" t="s">
        <v>5</v>
      </c>
      <c r="G23" s="17" t="s">
        <v>67</v>
      </c>
      <c r="H23" s="17" t="s">
        <v>67</v>
      </c>
      <c r="I23" s="22" t="s">
        <v>67</v>
      </c>
    </row>
    <row r="24" spans="3:9" x14ac:dyDescent="0.2">
      <c r="C24" s="1" t="s">
        <v>24</v>
      </c>
      <c r="G24" s="17" t="s">
        <v>87</v>
      </c>
      <c r="H24" s="17" t="s">
        <v>87</v>
      </c>
      <c r="I24" s="22" t="s">
        <v>87</v>
      </c>
    </row>
    <row r="25" spans="3:9" x14ac:dyDescent="0.2">
      <c r="C25" s="1" t="s">
        <v>7</v>
      </c>
      <c r="G25" s="17" t="s">
        <v>528</v>
      </c>
      <c r="H25" s="17" t="s">
        <v>528</v>
      </c>
      <c r="I25" s="22" t="s">
        <v>22</v>
      </c>
    </row>
    <row r="26" spans="3:9" ht="32" x14ac:dyDescent="0.2">
      <c r="C26" s="2" t="s">
        <v>33</v>
      </c>
      <c r="G26" s="17" t="s">
        <v>532</v>
      </c>
      <c r="H26" s="17" t="s">
        <v>532</v>
      </c>
      <c r="I26" s="22" t="s">
        <v>90</v>
      </c>
    </row>
    <row r="27" spans="3:9" x14ac:dyDescent="0.2">
      <c r="C27" s="1" t="s">
        <v>7</v>
      </c>
      <c r="G27" s="17" t="s">
        <v>533</v>
      </c>
      <c r="H27" s="17" t="s">
        <v>533</v>
      </c>
      <c r="I27" s="22" t="s">
        <v>69</v>
      </c>
    </row>
    <row r="28" spans="3:9" x14ac:dyDescent="0.2">
      <c r="C28" s="1" t="s">
        <v>7</v>
      </c>
      <c r="G28" s="17" t="s">
        <v>534</v>
      </c>
      <c r="H28" s="17" t="s">
        <v>534</v>
      </c>
      <c r="I28" s="22" t="s">
        <v>22</v>
      </c>
    </row>
    <row r="29" spans="3:9" ht="16" x14ac:dyDescent="0.2">
      <c r="C29" s="2" t="s">
        <v>37</v>
      </c>
      <c r="G29" s="17" t="s">
        <v>90</v>
      </c>
      <c r="H29" s="17" t="s">
        <v>90</v>
      </c>
      <c r="I29" s="22" t="s">
        <v>90</v>
      </c>
    </row>
    <row r="30" spans="3:9" ht="16" x14ac:dyDescent="0.2">
      <c r="C30" s="2" t="s">
        <v>39</v>
      </c>
      <c r="G30" s="17" t="s">
        <v>69</v>
      </c>
      <c r="H30" s="17" t="s">
        <v>69</v>
      </c>
      <c r="I30" s="22" t="s">
        <v>69</v>
      </c>
    </row>
    <row r="31" spans="3:9" ht="16" x14ac:dyDescent="0.2">
      <c r="C31" s="2" t="s">
        <v>12</v>
      </c>
      <c r="G31" s="17" t="s">
        <v>22</v>
      </c>
      <c r="H31" s="17" t="s">
        <v>22</v>
      </c>
      <c r="I31" s="22" t="s">
        <v>22</v>
      </c>
    </row>
    <row r="32" spans="3:9" x14ac:dyDescent="0.2">
      <c r="C32" s="1" t="s">
        <v>531</v>
      </c>
      <c r="G32" s="17" t="s">
        <v>24</v>
      </c>
      <c r="H32" s="17" t="s">
        <v>24</v>
      </c>
      <c r="I32" s="22" t="s">
        <v>24</v>
      </c>
    </row>
    <row r="33" spans="3:9" x14ac:dyDescent="0.2">
      <c r="C33" s="1" t="s">
        <v>530</v>
      </c>
      <c r="G33" s="17" t="s">
        <v>19</v>
      </c>
      <c r="H33" s="17" t="s">
        <v>19</v>
      </c>
      <c r="I33" s="22" t="s">
        <v>19</v>
      </c>
    </row>
    <row r="34" spans="3:9" x14ac:dyDescent="0.2">
      <c r="C34" s="1" t="s">
        <v>465</v>
      </c>
      <c r="G34" s="17" t="s">
        <v>102</v>
      </c>
      <c r="H34" s="17" t="s">
        <v>102</v>
      </c>
      <c r="I34" s="22" t="s">
        <v>102</v>
      </c>
    </row>
    <row r="35" spans="3:9" x14ac:dyDescent="0.2">
      <c r="C35" s="1" t="s">
        <v>465</v>
      </c>
      <c r="G35" s="17" t="s">
        <v>37</v>
      </c>
      <c r="H35" s="17" t="s">
        <v>37</v>
      </c>
      <c r="I35" s="22" t="s">
        <v>37</v>
      </c>
    </row>
    <row r="36" spans="3:9" x14ac:dyDescent="0.2">
      <c r="C36" s="1" t="s">
        <v>47</v>
      </c>
      <c r="G36" s="17" t="s">
        <v>62</v>
      </c>
      <c r="H36" s="17" t="s">
        <v>62</v>
      </c>
      <c r="I36" s="22" t="s">
        <v>62</v>
      </c>
    </row>
    <row r="37" spans="3:9" x14ac:dyDescent="0.2">
      <c r="C37" s="1" t="s">
        <v>49</v>
      </c>
      <c r="G37" s="17" t="s">
        <v>12</v>
      </c>
      <c r="H37" s="17" t="s">
        <v>12</v>
      </c>
      <c r="I37" s="22" t="s">
        <v>12</v>
      </c>
    </row>
    <row r="38" spans="3:9" x14ac:dyDescent="0.2">
      <c r="C38" s="1" t="s">
        <v>465</v>
      </c>
      <c r="G38" s="17" t="s">
        <v>535</v>
      </c>
      <c r="H38" s="17" t="s">
        <v>535</v>
      </c>
      <c r="I38" s="22" t="s">
        <v>22</v>
      </c>
    </row>
    <row r="39" spans="3:9" x14ac:dyDescent="0.2">
      <c r="C39" s="1" t="s">
        <v>5</v>
      </c>
      <c r="G39" s="17" t="s">
        <v>49</v>
      </c>
      <c r="H39" s="17" t="s">
        <v>49</v>
      </c>
      <c r="I39" s="22" t="s">
        <v>49</v>
      </c>
    </row>
    <row r="40" spans="3:9" x14ac:dyDescent="0.2">
      <c r="C40" s="1" t="s">
        <v>7</v>
      </c>
      <c r="G40" s="17" t="s">
        <v>71</v>
      </c>
      <c r="H40" s="17" t="s">
        <v>71</v>
      </c>
      <c r="I40" s="22" t="s">
        <v>71</v>
      </c>
    </row>
    <row r="41" spans="3:9" x14ac:dyDescent="0.2">
      <c r="C41" s="1" t="s">
        <v>7</v>
      </c>
      <c r="G41" s="17" t="s">
        <v>5</v>
      </c>
      <c r="H41" s="17" t="s">
        <v>5</v>
      </c>
      <c r="I41" s="22" t="s">
        <v>5</v>
      </c>
    </row>
    <row r="42" spans="3:9" ht="32" x14ac:dyDescent="0.2">
      <c r="C42" s="2" t="s">
        <v>522</v>
      </c>
      <c r="G42" s="17" t="s">
        <v>129</v>
      </c>
      <c r="H42" s="17" t="s">
        <v>129</v>
      </c>
      <c r="I42" s="22" t="s">
        <v>129</v>
      </c>
    </row>
    <row r="43" spans="3:9" ht="16" x14ac:dyDescent="0.2">
      <c r="C43" s="2" t="s">
        <v>536</v>
      </c>
      <c r="G43" s="17" t="s">
        <v>39</v>
      </c>
      <c r="H43" s="17" t="s">
        <v>39</v>
      </c>
      <c r="I43" s="22" t="s">
        <v>39</v>
      </c>
    </row>
    <row r="44" spans="3:9" ht="16" x14ac:dyDescent="0.2">
      <c r="C44" s="2" t="s">
        <v>57</v>
      </c>
      <c r="G44" s="17" t="s">
        <v>1</v>
      </c>
      <c r="H44" s="17" t="s">
        <v>1</v>
      </c>
      <c r="I44" s="22" t="s">
        <v>1</v>
      </c>
    </row>
    <row r="45" spans="3:9" ht="16" x14ac:dyDescent="0.2">
      <c r="C45" s="2" t="s">
        <v>59</v>
      </c>
      <c r="G45" s="17" t="s">
        <v>522</v>
      </c>
      <c r="H45" s="17" t="s">
        <v>522</v>
      </c>
      <c r="I45" s="22" t="s">
        <v>1</v>
      </c>
    </row>
    <row r="46" spans="3:9" ht="16" x14ac:dyDescent="0.2">
      <c r="C46" s="2" t="s">
        <v>465</v>
      </c>
      <c r="G46" s="17" t="s">
        <v>527</v>
      </c>
      <c r="H46" s="17" t="s">
        <v>527</v>
      </c>
      <c r="I46" s="22" t="s">
        <v>7</v>
      </c>
    </row>
    <row r="47" spans="3:9" ht="16" x14ac:dyDescent="0.2">
      <c r="C47" s="2" t="s">
        <v>5</v>
      </c>
      <c r="G47" s="17" t="s">
        <v>7</v>
      </c>
      <c r="H47" s="17" t="s">
        <v>7</v>
      </c>
      <c r="I47" s="22" t="s">
        <v>7</v>
      </c>
    </row>
    <row r="48" spans="3:9" ht="16" x14ac:dyDescent="0.2">
      <c r="C48" s="2" t="s">
        <v>62</v>
      </c>
      <c r="G48" s="17" t="s">
        <v>537</v>
      </c>
      <c r="H48" s="17" t="s">
        <v>537</v>
      </c>
      <c r="I48" s="22" t="s">
        <v>7</v>
      </c>
    </row>
    <row r="49" spans="3:9" ht="16" x14ac:dyDescent="0.2">
      <c r="C49" s="2" t="s">
        <v>64</v>
      </c>
      <c r="G49" s="17" t="s">
        <v>78</v>
      </c>
      <c r="H49" s="17" t="s">
        <v>78</v>
      </c>
      <c r="I49" s="22" t="s">
        <v>78</v>
      </c>
    </row>
    <row r="50" spans="3:9" ht="16" x14ac:dyDescent="0.2">
      <c r="C50" s="2" t="s">
        <v>64</v>
      </c>
      <c r="G50" s="17" t="s">
        <v>17</v>
      </c>
      <c r="H50" s="17" t="s">
        <v>17</v>
      </c>
      <c r="I50" s="22" t="s">
        <v>17</v>
      </c>
    </row>
    <row r="51" spans="3:9" ht="32" x14ac:dyDescent="0.2">
      <c r="C51" s="2" t="s">
        <v>67</v>
      </c>
      <c r="G51" s="17" t="s">
        <v>15</v>
      </c>
      <c r="H51" s="17" t="s">
        <v>15</v>
      </c>
      <c r="I51" s="22" t="s">
        <v>15</v>
      </c>
    </row>
    <row r="52" spans="3:9" ht="32" x14ac:dyDescent="0.2">
      <c r="C52" s="2" t="s">
        <v>533</v>
      </c>
      <c r="G52" s="17" t="s">
        <v>57</v>
      </c>
      <c r="H52" s="17" t="s">
        <v>57</v>
      </c>
      <c r="I52" s="22" t="s">
        <v>57</v>
      </c>
    </row>
    <row r="53" spans="3:9" x14ac:dyDescent="0.2">
      <c r="C53" s="1" t="s">
        <v>530</v>
      </c>
      <c r="G53" s="17" t="s">
        <v>47</v>
      </c>
      <c r="H53" s="17" t="s">
        <v>47</v>
      </c>
      <c r="I53" s="22" t="s">
        <v>47</v>
      </c>
    </row>
    <row r="54" spans="3:9" ht="16" x14ac:dyDescent="0.2">
      <c r="C54" s="2" t="s">
        <v>71</v>
      </c>
      <c r="G54" s="17" t="s">
        <v>33</v>
      </c>
      <c r="H54" s="17" t="s">
        <v>33</v>
      </c>
      <c r="I54" s="22" t="s">
        <v>33</v>
      </c>
    </row>
    <row r="55" spans="3:9" ht="16" x14ac:dyDescent="0.2">
      <c r="C55" s="2" t="s">
        <v>37</v>
      </c>
      <c r="G55" s="17" t="s">
        <v>538</v>
      </c>
    </row>
    <row r="56" spans="3:9" ht="16" x14ac:dyDescent="0.2">
      <c r="C56" s="2" t="s">
        <v>37</v>
      </c>
    </row>
    <row r="57" spans="3:9" ht="16" x14ac:dyDescent="0.2">
      <c r="C57" s="2" t="s">
        <v>526</v>
      </c>
    </row>
    <row r="58" spans="3:9" ht="16" x14ac:dyDescent="0.2">
      <c r="C58" s="2" t="s">
        <v>64</v>
      </c>
    </row>
    <row r="59" spans="3:9" ht="16" x14ac:dyDescent="0.2">
      <c r="C59" s="2" t="s">
        <v>59</v>
      </c>
    </row>
    <row r="60" spans="3:9" ht="64" x14ac:dyDescent="0.2">
      <c r="C60" s="2" t="s">
        <v>78</v>
      </c>
    </row>
    <row r="61" spans="3:9" ht="48" x14ac:dyDescent="0.2">
      <c r="C61" s="2" t="s">
        <v>79</v>
      </c>
    </row>
    <row r="62" spans="3:9" ht="16" x14ac:dyDescent="0.2">
      <c r="C62" s="2" t="s">
        <v>59</v>
      </c>
    </row>
    <row r="63" spans="3:9" ht="16" x14ac:dyDescent="0.2">
      <c r="C63" s="2" t="s">
        <v>536</v>
      </c>
    </row>
    <row r="64" spans="3:9" ht="16" x14ac:dyDescent="0.2">
      <c r="C64" s="2" t="s">
        <v>71</v>
      </c>
    </row>
    <row r="65" spans="3:3" ht="16" x14ac:dyDescent="0.2">
      <c r="C65" s="2" t="s">
        <v>84</v>
      </c>
    </row>
    <row r="66" spans="3:3" ht="16" x14ac:dyDescent="0.2">
      <c r="C66" s="2" t="s">
        <v>71</v>
      </c>
    </row>
    <row r="67" spans="3:3" x14ac:dyDescent="0.2">
      <c r="C67" s="1" t="s">
        <v>87</v>
      </c>
    </row>
    <row r="68" spans="3:3" ht="16" x14ac:dyDescent="0.2">
      <c r="C68" s="2" t="s">
        <v>7</v>
      </c>
    </row>
    <row r="69" spans="3:3" x14ac:dyDescent="0.2">
      <c r="C69" s="16" t="s">
        <v>532</v>
      </c>
    </row>
    <row r="70" spans="3:3" x14ac:dyDescent="0.2">
      <c r="C70" s="16" t="s">
        <v>532</v>
      </c>
    </row>
    <row r="71" spans="3:3" ht="16" x14ac:dyDescent="0.2">
      <c r="C71" s="2" t="s">
        <v>7</v>
      </c>
    </row>
    <row r="72" spans="3:3" ht="16" x14ac:dyDescent="0.2">
      <c r="C72" s="25" t="s">
        <v>71</v>
      </c>
    </row>
    <row r="73" spans="3:3" ht="16" x14ac:dyDescent="0.2">
      <c r="C73" s="2" t="s">
        <v>5</v>
      </c>
    </row>
    <row r="74" spans="3:3" ht="16" x14ac:dyDescent="0.2">
      <c r="C74" s="2" t="s">
        <v>59</v>
      </c>
    </row>
    <row r="75" spans="3:3" ht="16" x14ac:dyDescent="0.2">
      <c r="C75" s="2" t="s">
        <v>539</v>
      </c>
    </row>
    <row r="76" spans="3:3" ht="16" x14ac:dyDescent="0.2">
      <c r="C76" s="2" t="s">
        <v>5</v>
      </c>
    </row>
    <row r="77" spans="3:3" ht="16" x14ac:dyDescent="0.2">
      <c r="C77" s="2" t="s">
        <v>64</v>
      </c>
    </row>
    <row r="78" spans="3:3" ht="16" x14ac:dyDescent="0.2">
      <c r="C78" s="2" t="s">
        <v>465</v>
      </c>
    </row>
    <row r="79" spans="3:3" ht="16" x14ac:dyDescent="0.2">
      <c r="C79" s="26" t="s">
        <v>540</v>
      </c>
    </row>
    <row r="80" spans="3:3" ht="32" x14ac:dyDescent="0.2">
      <c r="C80" s="2" t="s">
        <v>533</v>
      </c>
    </row>
    <row r="81" spans="3:3" ht="32" x14ac:dyDescent="0.2">
      <c r="C81" s="2" t="s">
        <v>533</v>
      </c>
    </row>
    <row r="82" spans="3:3" ht="16" x14ac:dyDescent="0.2">
      <c r="C82" s="2" t="s">
        <v>37</v>
      </c>
    </row>
    <row r="83" spans="3:3" ht="16" x14ac:dyDescent="0.2">
      <c r="C83" s="2" t="s">
        <v>102</v>
      </c>
    </row>
    <row r="84" spans="3:3" ht="16" x14ac:dyDescent="0.2">
      <c r="C84" s="2" t="s">
        <v>465</v>
      </c>
    </row>
    <row r="85" spans="3:3" ht="16" x14ac:dyDescent="0.2">
      <c r="C85" s="2" t="s">
        <v>59</v>
      </c>
    </row>
    <row r="86" spans="3:3" ht="16" x14ac:dyDescent="0.2">
      <c r="C86" s="2" t="s">
        <v>59</v>
      </c>
    </row>
    <row r="87" spans="3:3" ht="16" x14ac:dyDescent="0.2">
      <c r="C87" s="2" t="s">
        <v>537</v>
      </c>
    </row>
    <row r="88" spans="3:3" ht="16" x14ac:dyDescent="0.2">
      <c r="C88" s="2" t="s">
        <v>540</v>
      </c>
    </row>
    <row r="89" spans="3:3" ht="16" x14ac:dyDescent="0.2">
      <c r="C89" s="2" t="s">
        <v>102</v>
      </c>
    </row>
    <row r="90" spans="3:3" ht="16" x14ac:dyDescent="0.2">
      <c r="C90" s="2" t="s">
        <v>69</v>
      </c>
    </row>
    <row r="91" spans="3:3" ht="16" x14ac:dyDescent="0.2">
      <c r="C91" s="2" t="s">
        <v>59</v>
      </c>
    </row>
    <row r="92" spans="3:3" ht="16" x14ac:dyDescent="0.2">
      <c r="C92" s="2" t="s">
        <v>59</v>
      </c>
    </row>
    <row r="93" spans="3:3" ht="16" x14ac:dyDescent="0.2">
      <c r="C93" s="2" t="s">
        <v>541</v>
      </c>
    </row>
    <row r="94" spans="3:3" ht="16" x14ac:dyDescent="0.2">
      <c r="C94" s="2" t="s">
        <v>37</v>
      </c>
    </row>
    <row r="95" spans="3:3" ht="34" x14ac:dyDescent="0.2">
      <c r="C95" s="14" t="s">
        <v>115</v>
      </c>
    </row>
    <row r="96" spans="3:3" ht="16" x14ac:dyDescent="0.2">
      <c r="C96" s="2" t="s">
        <v>117</v>
      </c>
    </row>
    <row r="97" spans="3:3" ht="16" x14ac:dyDescent="0.2">
      <c r="C97" s="2" t="s">
        <v>541</v>
      </c>
    </row>
    <row r="98" spans="3:3" ht="16" x14ac:dyDescent="0.2">
      <c r="C98" s="2" t="s">
        <v>465</v>
      </c>
    </row>
    <row r="99" spans="3:3" ht="16" x14ac:dyDescent="0.2">
      <c r="C99" s="2" t="s">
        <v>121</v>
      </c>
    </row>
    <row r="100" spans="3:3" ht="16" x14ac:dyDescent="0.2">
      <c r="C100" s="2" t="s">
        <v>536</v>
      </c>
    </row>
    <row r="101" spans="3:3" ht="16" x14ac:dyDescent="0.2">
      <c r="C101" s="2" t="s">
        <v>123</v>
      </c>
    </row>
    <row r="102" spans="3:3" ht="16" x14ac:dyDescent="0.2">
      <c r="C102" s="2" t="s">
        <v>5</v>
      </c>
    </row>
    <row r="103" spans="3:3" ht="16" x14ac:dyDescent="0.2">
      <c r="C103" s="2" t="s">
        <v>69</v>
      </c>
    </row>
    <row r="104" spans="3:3" ht="16" x14ac:dyDescent="0.2">
      <c r="C104" s="2" t="s">
        <v>69</v>
      </c>
    </row>
    <row r="105" spans="3:3" ht="16" x14ac:dyDescent="0.2">
      <c r="C105" s="2" t="s">
        <v>69</v>
      </c>
    </row>
    <row r="106" spans="3:3" ht="16" x14ac:dyDescent="0.2">
      <c r="C106" s="2" t="s">
        <v>69</v>
      </c>
    </row>
    <row r="107" spans="3:3" ht="16" x14ac:dyDescent="0.2">
      <c r="C107" s="2" t="s">
        <v>128</v>
      </c>
    </row>
    <row r="108" spans="3:3" ht="16" x14ac:dyDescent="0.2">
      <c r="C108" s="2" t="s">
        <v>529</v>
      </c>
    </row>
    <row r="109" spans="3:3" x14ac:dyDescent="0.2">
      <c r="C109" s="1" t="s">
        <v>129</v>
      </c>
    </row>
    <row r="110" spans="3:3" ht="16" x14ac:dyDescent="0.2">
      <c r="C110" s="2" t="s">
        <v>69</v>
      </c>
    </row>
    <row r="111" spans="3:3" ht="16" x14ac:dyDescent="0.2">
      <c r="C111" s="2" t="s">
        <v>69</v>
      </c>
    </row>
    <row r="112" spans="3:3" ht="16" x14ac:dyDescent="0.2">
      <c r="C112" s="2" t="s">
        <v>69</v>
      </c>
    </row>
    <row r="113" spans="3:3" ht="16" x14ac:dyDescent="0.2">
      <c r="C113" s="2" t="s">
        <v>69</v>
      </c>
    </row>
    <row r="114" spans="3:3" ht="16" x14ac:dyDescent="0.2">
      <c r="C114" s="2" t="s">
        <v>69</v>
      </c>
    </row>
    <row r="115" spans="3:3" ht="16" x14ac:dyDescent="0.2">
      <c r="C115" s="2" t="s">
        <v>69</v>
      </c>
    </row>
    <row r="116" spans="3:3" ht="16" x14ac:dyDescent="0.2">
      <c r="C116" s="2" t="s">
        <v>69</v>
      </c>
    </row>
    <row r="117" spans="3:3" ht="16" x14ac:dyDescent="0.2">
      <c r="C117" s="2" t="s">
        <v>535</v>
      </c>
    </row>
    <row r="118" spans="3:3" ht="16" x14ac:dyDescent="0.2">
      <c r="C118" s="2" t="s">
        <v>534</v>
      </c>
    </row>
    <row r="119" spans="3:3" x14ac:dyDescent="0.2">
      <c r="C119" s="1" t="s">
        <v>162</v>
      </c>
    </row>
    <row r="120" spans="3:3" ht="16" x14ac:dyDescent="0.2">
      <c r="C120" s="2" t="s">
        <v>5</v>
      </c>
    </row>
    <row r="121" spans="3:3" ht="16" x14ac:dyDescent="0.2">
      <c r="C121" s="2" t="s">
        <v>22</v>
      </c>
    </row>
    <row r="122" spans="3:3" ht="16" x14ac:dyDescent="0.2">
      <c r="C122" s="2" t="s">
        <v>22</v>
      </c>
    </row>
    <row r="123" spans="3:3" ht="16" x14ac:dyDescent="0.2">
      <c r="C123" s="2" t="s">
        <v>90</v>
      </c>
    </row>
    <row r="124" spans="3:3" ht="16" x14ac:dyDescent="0.2">
      <c r="C124" s="2" t="s">
        <v>69</v>
      </c>
    </row>
    <row r="125" spans="3:3" ht="16" x14ac:dyDescent="0.2">
      <c r="C125" s="2" t="s">
        <v>5</v>
      </c>
    </row>
    <row r="126" spans="3:3" ht="16" x14ac:dyDescent="0.2">
      <c r="C126" s="2" t="s">
        <v>5</v>
      </c>
    </row>
    <row r="127" spans="3:3" ht="16" x14ac:dyDescent="0.2">
      <c r="C127" s="2" t="s">
        <v>5</v>
      </c>
    </row>
    <row r="128" spans="3:3" ht="16" x14ac:dyDescent="0.2">
      <c r="C128" s="2" t="s">
        <v>69</v>
      </c>
    </row>
    <row r="129" spans="3:3" ht="16" x14ac:dyDescent="0.2">
      <c r="C129" s="2" t="s">
        <v>22</v>
      </c>
    </row>
    <row r="130" spans="3:3" ht="16" x14ac:dyDescent="0.2">
      <c r="C130" s="25" t="s">
        <v>144</v>
      </c>
    </row>
    <row r="131" spans="3:3" ht="16" x14ac:dyDescent="0.2">
      <c r="C131" s="2" t="s">
        <v>22</v>
      </c>
    </row>
    <row r="132" spans="3:3" ht="16" x14ac:dyDescent="0.2">
      <c r="C132" s="25" t="s">
        <v>542</v>
      </c>
    </row>
    <row r="133" spans="3:3" ht="16" x14ac:dyDescent="0.2">
      <c r="C133" s="2" t="s">
        <v>146</v>
      </c>
    </row>
    <row r="134" spans="3:3" ht="16" x14ac:dyDescent="0.2">
      <c r="C134" s="2" t="s">
        <v>147</v>
      </c>
    </row>
    <row r="135" spans="3:3" ht="16" x14ac:dyDescent="0.2">
      <c r="C135" s="2" t="s">
        <v>529</v>
      </c>
    </row>
    <row r="136" spans="3:3" ht="16" x14ac:dyDescent="0.2">
      <c r="C136" s="2" t="s">
        <v>42</v>
      </c>
    </row>
    <row r="137" spans="3:3" ht="16" x14ac:dyDescent="0.2">
      <c r="C137" s="2" t="s">
        <v>465</v>
      </c>
    </row>
    <row r="138" spans="3:3" ht="16" x14ac:dyDescent="0.2">
      <c r="C138" s="2" t="s">
        <v>5</v>
      </c>
    </row>
    <row r="139" spans="3:3" ht="16" x14ac:dyDescent="0.2">
      <c r="C139" s="2" t="s">
        <v>69</v>
      </c>
    </row>
  </sheetData>
  <autoFilter ref="H4:I55" xr:uid="{00000000-0009-0000-0000-000003000000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8113C-DB15-46E8-B348-F4E23B013318}">
  <dimension ref="A1:T225"/>
  <sheetViews>
    <sheetView topLeftCell="D224" zoomScaleNormal="100" workbookViewId="0">
      <selection activeCell="I243" sqref="I243"/>
    </sheetView>
  </sheetViews>
  <sheetFormatPr baseColWidth="10" defaultColWidth="8.83203125" defaultRowHeight="15" x14ac:dyDescent="0.2"/>
  <cols>
    <col min="1" max="1" width="14.1640625" customWidth="1"/>
    <col min="2" max="2" width="6.33203125" style="35" customWidth="1"/>
    <col min="3" max="3" width="15.5" style="35" customWidth="1"/>
    <col min="4" max="4" width="24.5" customWidth="1"/>
    <col min="5" max="5" width="4.5" customWidth="1"/>
    <col min="6" max="6" width="4.1640625" customWidth="1"/>
    <col min="7" max="7" width="9.83203125" customWidth="1"/>
    <col min="8" max="8" width="28.5" customWidth="1"/>
    <col min="9" max="9" width="22" customWidth="1"/>
    <col min="10" max="11" width="27.33203125" customWidth="1"/>
    <col min="12" max="12" width="15.6640625" customWidth="1"/>
    <col min="13" max="13" width="9.83203125" customWidth="1"/>
    <col min="14" max="14" width="12.6640625" style="26" customWidth="1"/>
    <col min="15" max="15" width="8.83203125" customWidth="1"/>
    <col min="17" max="17" width="16.1640625" style="26" customWidth="1"/>
    <col min="18" max="18" width="16.5" customWidth="1"/>
  </cols>
  <sheetData>
    <row r="1" spans="1:19" s="45" customFormat="1" ht="24" x14ac:dyDescent="0.3">
      <c r="A1" s="218" t="s">
        <v>1806</v>
      </c>
      <c r="B1" s="218"/>
      <c r="C1" s="218"/>
      <c r="D1" s="218"/>
      <c r="E1" s="218"/>
      <c r="F1" s="218"/>
      <c r="G1" s="218"/>
      <c r="H1" s="218"/>
      <c r="I1" s="218"/>
      <c r="J1" s="218"/>
      <c r="K1" s="218"/>
      <c r="L1" s="218"/>
      <c r="M1" s="218"/>
      <c r="N1" s="218"/>
      <c r="O1" s="218"/>
      <c r="P1" s="218"/>
      <c r="Q1" s="218"/>
      <c r="R1" s="218"/>
      <c r="S1" s="218"/>
    </row>
    <row r="2" spans="1:19" ht="48" x14ac:dyDescent="0.2">
      <c r="A2" s="108" t="s">
        <v>2785</v>
      </c>
      <c r="B2" s="19" t="s">
        <v>430</v>
      </c>
      <c r="C2" s="19" t="s">
        <v>431</v>
      </c>
      <c r="D2" s="19" t="s">
        <v>432</v>
      </c>
      <c r="E2" s="19" t="s">
        <v>433</v>
      </c>
      <c r="F2" s="19" t="s">
        <v>434</v>
      </c>
      <c r="G2" s="19" t="s">
        <v>612</v>
      </c>
      <c r="H2" s="19"/>
      <c r="I2" s="19" t="s">
        <v>435</v>
      </c>
      <c r="J2" s="19" t="s">
        <v>436</v>
      </c>
      <c r="K2" s="19" t="s">
        <v>2787</v>
      </c>
      <c r="L2" s="19" t="s">
        <v>437</v>
      </c>
      <c r="M2" s="19" t="s">
        <v>438</v>
      </c>
      <c r="N2" s="19" t="s">
        <v>487</v>
      </c>
      <c r="O2" s="19" t="s">
        <v>614</v>
      </c>
      <c r="P2" s="19" t="s">
        <v>615</v>
      </c>
      <c r="Q2" s="19" t="s">
        <v>616</v>
      </c>
      <c r="R2" s="108" t="s">
        <v>2786</v>
      </c>
    </row>
    <row r="3" spans="1:19" ht="64" x14ac:dyDescent="0.2">
      <c r="A3" s="109">
        <v>44977</v>
      </c>
      <c r="B3" s="34" t="s">
        <v>1842</v>
      </c>
      <c r="C3" s="27" t="s">
        <v>1843</v>
      </c>
      <c r="D3" s="18" t="s">
        <v>1844</v>
      </c>
      <c r="E3" s="18" t="s">
        <v>1845</v>
      </c>
      <c r="F3" s="18" t="s">
        <v>1835</v>
      </c>
      <c r="G3" s="27" t="s">
        <v>585</v>
      </c>
      <c r="H3" s="29" t="s">
        <v>1846</v>
      </c>
      <c r="I3" s="18" t="s">
        <v>1847</v>
      </c>
      <c r="J3" s="18" t="s">
        <v>2568</v>
      </c>
      <c r="K3" s="18" t="s">
        <v>2568</v>
      </c>
      <c r="L3" s="1" t="e">
        <f>VLOOKUP(C3,'DO NOT TOUCH_2021 to 23 data'!$B$1:$F$791,3,FALSE)</f>
        <v>#N/A</v>
      </c>
      <c r="M3" s="1" t="e">
        <f>VLOOKUP(C3,'DO NOT TOUCH_2021 to 23 data'!$B$1:$F$791,5,FALSE)</f>
        <v>#N/A</v>
      </c>
      <c r="N3" s="2" t="e">
        <f>VLOOKUP(C3,'DO NOT TOUCH_2021 to 23 data'!$B$1:$F$791,4,FALSE)</f>
        <v>#N/A</v>
      </c>
      <c r="O3" s="34" t="s">
        <v>585</v>
      </c>
      <c r="P3" s="1"/>
      <c r="Q3" s="2"/>
      <c r="R3" s="1"/>
    </row>
    <row r="4" spans="1:19" ht="48" x14ac:dyDescent="0.2">
      <c r="A4" s="109">
        <v>44977</v>
      </c>
      <c r="B4" s="34" t="s">
        <v>1849</v>
      </c>
      <c r="C4" s="27" t="s">
        <v>1850</v>
      </c>
      <c r="D4" s="18" t="s">
        <v>1851</v>
      </c>
      <c r="E4" s="18" t="s">
        <v>1852</v>
      </c>
      <c r="F4" s="18" t="s">
        <v>1835</v>
      </c>
      <c r="G4" s="27" t="s">
        <v>585</v>
      </c>
      <c r="H4" s="29" t="s">
        <v>1853</v>
      </c>
      <c r="I4" s="18" t="s">
        <v>1854</v>
      </c>
      <c r="J4" s="18" t="s">
        <v>2584</v>
      </c>
      <c r="K4" s="18" t="s">
        <v>465</v>
      </c>
      <c r="L4" s="1" t="e">
        <f>VLOOKUP(C4,'DO NOT TOUCH_2021 to 23 data'!$B$1:$F$791,3,FALSE)</f>
        <v>#N/A</v>
      </c>
      <c r="M4" s="1" t="e">
        <f>VLOOKUP(C4,'DO NOT TOUCH_2021 to 23 data'!$B$1:$F$791,5,FALSE)</f>
        <v>#N/A</v>
      </c>
      <c r="N4" s="2" t="e">
        <f>VLOOKUP(C4,'DO NOT TOUCH_2021 to 23 data'!$B$1:$F$791,4,FALSE)</f>
        <v>#N/A</v>
      </c>
      <c r="O4" s="34" t="s">
        <v>585</v>
      </c>
      <c r="P4" s="1"/>
      <c r="Q4" s="2"/>
      <c r="R4" s="1"/>
    </row>
    <row r="5" spans="1:19" ht="64" x14ac:dyDescent="0.2">
      <c r="A5" s="109">
        <v>44977</v>
      </c>
      <c r="B5" s="34" t="s">
        <v>1855</v>
      </c>
      <c r="C5" s="27" t="s">
        <v>1856</v>
      </c>
      <c r="D5" s="18" t="s">
        <v>1857</v>
      </c>
      <c r="E5" s="18" t="s">
        <v>1858</v>
      </c>
      <c r="F5" s="18" t="s">
        <v>1835</v>
      </c>
      <c r="G5" s="27" t="s">
        <v>573</v>
      </c>
      <c r="H5" s="29" t="s">
        <v>1859</v>
      </c>
      <c r="I5" s="18" t="s">
        <v>1860</v>
      </c>
      <c r="J5" s="18" t="s">
        <v>2570</v>
      </c>
      <c r="K5" s="18" t="s">
        <v>2570</v>
      </c>
      <c r="L5" s="1" t="e">
        <f>VLOOKUP(C5,'DO NOT TOUCH_2021 to 23 data'!$B$1:$F$791,3,FALSE)</f>
        <v>#N/A</v>
      </c>
      <c r="M5" s="1" t="e">
        <f>VLOOKUP(C5,'DO NOT TOUCH_2021 to 23 data'!$B$1:$F$791,5,FALSE)</f>
        <v>#N/A</v>
      </c>
      <c r="N5" s="2" t="e">
        <f>VLOOKUP(C5,'DO NOT TOUCH_2021 to 23 data'!$B$1:$F$791,4,FALSE)</f>
        <v>#N/A</v>
      </c>
      <c r="O5" s="34" t="s">
        <v>585</v>
      </c>
      <c r="P5" s="1"/>
      <c r="Q5" s="2"/>
      <c r="R5" s="1"/>
    </row>
    <row r="6" spans="1:19" ht="64" x14ac:dyDescent="0.2">
      <c r="A6" s="109">
        <v>44982</v>
      </c>
      <c r="B6" s="34" t="s">
        <v>1861</v>
      </c>
      <c r="C6" s="27" t="s">
        <v>1862</v>
      </c>
      <c r="D6" s="139" t="s">
        <v>1069</v>
      </c>
      <c r="E6" s="18" t="s">
        <v>1863</v>
      </c>
      <c r="F6" s="18" t="s">
        <v>1835</v>
      </c>
      <c r="G6" s="27" t="s">
        <v>573</v>
      </c>
      <c r="H6" s="29" t="s">
        <v>1864</v>
      </c>
      <c r="I6" s="18" t="s">
        <v>1865</v>
      </c>
      <c r="J6" s="18" t="s">
        <v>2570</v>
      </c>
      <c r="K6" s="18" t="s">
        <v>2570</v>
      </c>
      <c r="L6" s="1" t="e">
        <f>VLOOKUP(C6,'DO NOT TOUCH_2021 to 23 data'!$B$1:$F$791,3,FALSE)</f>
        <v>#N/A</v>
      </c>
      <c r="M6" s="86" t="e">
        <f>VLOOKUP(C6,'DO NOT TOUCH_2021 to 23 data'!$B$1:$F$791,5,FALSE)</f>
        <v>#N/A</v>
      </c>
      <c r="N6" s="2" t="e">
        <f>VLOOKUP(C6,'DO NOT TOUCH_2021 to 23 data'!$B$1:$F$791,4,FALSE)</f>
        <v>#N/A</v>
      </c>
      <c r="O6" s="34" t="s">
        <v>585</v>
      </c>
      <c r="P6" s="1"/>
      <c r="Q6" s="2"/>
      <c r="R6" s="114" t="s">
        <v>2840</v>
      </c>
    </row>
    <row r="7" spans="1:19" ht="64" x14ac:dyDescent="0.2">
      <c r="A7" s="109">
        <v>44977</v>
      </c>
      <c r="B7" s="34" t="s">
        <v>1866</v>
      </c>
      <c r="C7" s="27" t="s">
        <v>1867</v>
      </c>
      <c r="D7" s="18" t="s">
        <v>1868</v>
      </c>
      <c r="E7" s="18" t="s">
        <v>1869</v>
      </c>
      <c r="F7" s="18" t="s">
        <v>1835</v>
      </c>
      <c r="G7" s="27" t="s">
        <v>573</v>
      </c>
      <c r="H7" s="29" t="s">
        <v>1870</v>
      </c>
      <c r="I7" s="18" t="s">
        <v>1871</v>
      </c>
      <c r="J7" s="18" t="s">
        <v>2570</v>
      </c>
      <c r="K7" s="18" t="s">
        <v>2570</v>
      </c>
      <c r="L7" s="1" t="e">
        <f>VLOOKUP(C7,'DO NOT TOUCH_2021 to 23 data'!$B$1:$F$791,3,FALSE)</f>
        <v>#N/A</v>
      </c>
      <c r="M7" s="1" t="e">
        <f>VLOOKUP(C7,'DO NOT TOUCH_2021 to 23 data'!$B$1:$F$791,5,FALSE)</f>
        <v>#N/A</v>
      </c>
      <c r="N7" s="2" t="e">
        <f>VLOOKUP(C7,'DO NOT TOUCH_2021 to 23 data'!$B$1:$F$791,4,FALSE)</f>
        <v>#N/A</v>
      </c>
      <c r="O7" s="34" t="s">
        <v>585</v>
      </c>
      <c r="P7" s="1"/>
      <c r="Q7" s="2"/>
      <c r="R7" s="1"/>
    </row>
    <row r="8" spans="1:19" ht="80" x14ac:dyDescent="0.2">
      <c r="A8" s="150">
        <v>44977</v>
      </c>
      <c r="B8" s="151" t="s">
        <v>1872</v>
      </c>
      <c r="C8" s="31" t="s">
        <v>1873</v>
      </c>
      <c r="D8" s="30" t="s">
        <v>1874</v>
      </c>
      <c r="E8" s="30" t="s">
        <v>1875</v>
      </c>
      <c r="F8" s="30" t="s">
        <v>1839</v>
      </c>
      <c r="G8" s="31" t="s">
        <v>585</v>
      </c>
      <c r="H8" s="32" t="s">
        <v>1876</v>
      </c>
      <c r="I8" s="30" t="s">
        <v>1877</v>
      </c>
      <c r="J8" s="101" t="s">
        <v>2583</v>
      </c>
      <c r="K8" s="101" t="s">
        <v>2583</v>
      </c>
      <c r="L8" s="37" t="e">
        <f>VLOOKUP(C8,'DO NOT TOUCH_2021 to 23 data'!$B$1:$F$791,3,FALSE)</f>
        <v>#N/A</v>
      </c>
      <c r="M8" s="37" t="e">
        <f>VLOOKUP(C8,'DO NOT TOUCH_2021 to 23 data'!$B$1:$F$791,5,FALSE)</f>
        <v>#N/A</v>
      </c>
      <c r="N8" s="152" t="e">
        <f>VLOOKUP(C8,'DO NOT TOUCH_2021 to 23 data'!$B$1:$F$791,4,FALSE)</f>
        <v>#N/A</v>
      </c>
      <c r="O8" s="151" t="s">
        <v>585</v>
      </c>
      <c r="P8" s="37"/>
      <c r="Q8" s="152"/>
      <c r="R8" s="37"/>
    </row>
    <row r="9" spans="1:19" ht="48" x14ac:dyDescent="0.2">
      <c r="A9" s="109">
        <v>44977</v>
      </c>
      <c r="B9" s="34" t="s">
        <v>1879</v>
      </c>
      <c r="C9" s="27" t="s">
        <v>1880</v>
      </c>
      <c r="D9" s="18" t="s">
        <v>1881</v>
      </c>
      <c r="E9" s="18" t="s">
        <v>1882</v>
      </c>
      <c r="F9" s="18" t="s">
        <v>1835</v>
      </c>
      <c r="G9" s="27" t="s">
        <v>585</v>
      </c>
      <c r="H9" s="29" t="s">
        <v>1883</v>
      </c>
      <c r="I9" s="18" t="s">
        <v>1884</v>
      </c>
      <c r="J9" s="29" t="s">
        <v>2585</v>
      </c>
      <c r="K9" s="29" t="s">
        <v>2585</v>
      </c>
      <c r="L9" s="1" t="e">
        <f>VLOOKUP(C9,'DO NOT TOUCH_2021 to 23 data'!$B$1:$F$791,3,FALSE)</f>
        <v>#N/A</v>
      </c>
      <c r="M9" s="1" t="e">
        <f>VLOOKUP(C9,'DO NOT TOUCH_2021 to 23 data'!$B$1:$F$791,5,FALSE)</f>
        <v>#N/A</v>
      </c>
      <c r="N9" s="2" t="e">
        <f>VLOOKUP(C9,'DO NOT TOUCH_2021 to 23 data'!$B$1:$F$791,4,FALSE)</f>
        <v>#N/A</v>
      </c>
      <c r="O9" s="34" t="s">
        <v>585</v>
      </c>
      <c r="P9" s="1"/>
      <c r="Q9" s="2" t="s">
        <v>2784</v>
      </c>
      <c r="R9" s="1"/>
    </row>
    <row r="10" spans="1:19" ht="48" x14ac:dyDescent="0.2">
      <c r="A10" s="109">
        <v>44977</v>
      </c>
      <c r="B10" s="34" t="s">
        <v>1885</v>
      </c>
      <c r="C10" s="27" t="s">
        <v>1886</v>
      </c>
      <c r="D10" s="18" t="s">
        <v>1887</v>
      </c>
      <c r="E10" s="18" t="s">
        <v>1888</v>
      </c>
      <c r="F10" s="18" t="s">
        <v>1835</v>
      </c>
      <c r="G10" s="27" t="s">
        <v>585</v>
      </c>
      <c r="H10" s="29" t="s">
        <v>1889</v>
      </c>
      <c r="I10" s="18" t="s">
        <v>1890</v>
      </c>
      <c r="J10" s="18" t="s">
        <v>2568</v>
      </c>
      <c r="K10" s="18" t="s">
        <v>2568</v>
      </c>
      <c r="L10" s="1" t="e">
        <f>VLOOKUP(C10,'DO NOT TOUCH_2021 to 23 data'!$B$1:$F$791,3,FALSE)</f>
        <v>#N/A</v>
      </c>
      <c r="M10" s="1" t="e">
        <f>VLOOKUP(C10,'DO NOT TOUCH_2021 to 23 data'!$B$1:$F$791,5,FALSE)</f>
        <v>#N/A</v>
      </c>
      <c r="N10" s="2" t="e">
        <f>VLOOKUP(C10,'DO NOT TOUCH_2021 to 23 data'!$B$1:$F$791,4,FALSE)</f>
        <v>#N/A</v>
      </c>
      <c r="O10" s="27" t="s">
        <v>585</v>
      </c>
      <c r="P10" s="1"/>
      <c r="Q10" s="2"/>
      <c r="R10" s="1"/>
    </row>
    <row r="11" spans="1:19" ht="48" x14ac:dyDescent="0.2">
      <c r="A11" s="109">
        <v>44977</v>
      </c>
      <c r="B11" s="34" t="s">
        <v>1894</v>
      </c>
      <c r="C11" s="27" t="s">
        <v>1895</v>
      </c>
      <c r="D11" s="18" t="s">
        <v>1896</v>
      </c>
      <c r="E11" s="18" t="s">
        <v>1858</v>
      </c>
      <c r="F11" s="18" t="s">
        <v>1835</v>
      </c>
      <c r="G11" s="27" t="s">
        <v>573</v>
      </c>
      <c r="H11" s="29" t="s">
        <v>1897</v>
      </c>
      <c r="I11" s="18" t="s">
        <v>1898</v>
      </c>
      <c r="J11" s="94" t="s">
        <v>2578</v>
      </c>
      <c r="K11" s="94" t="s">
        <v>2578</v>
      </c>
      <c r="L11" s="1" t="e">
        <f>VLOOKUP(C11,'DO NOT TOUCH_2021 to 23 data'!$B$1:$F$791,3,FALSE)</f>
        <v>#N/A</v>
      </c>
      <c r="M11" s="1" t="e">
        <f>VLOOKUP(C11,'DO NOT TOUCH_2021 to 23 data'!$B$1:$F$791,5,FALSE)</f>
        <v>#N/A</v>
      </c>
      <c r="N11" s="2" t="e">
        <f>VLOOKUP(C11,'DO NOT TOUCH_2021 to 23 data'!$B$1:$F$791,4,FALSE)</f>
        <v>#N/A</v>
      </c>
      <c r="O11" s="34" t="s">
        <v>585</v>
      </c>
      <c r="P11" s="1"/>
      <c r="Q11" s="2"/>
      <c r="R11" s="1"/>
    </row>
    <row r="12" spans="1:19" ht="32" x14ac:dyDescent="0.2">
      <c r="A12" s="109">
        <v>44977</v>
      </c>
      <c r="B12" s="34" t="s">
        <v>1905</v>
      </c>
      <c r="C12" s="27" t="s">
        <v>1906</v>
      </c>
      <c r="D12" s="18" t="s">
        <v>1907</v>
      </c>
      <c r="E12" s="18" t="s">
        <v>1908</v>
      </c>
      <c r="F12" s="18" t="s">
        <v>1835</v>
      </c>
      <c r="G12" s="27" t="s">
        <v>573</v>
      </c>
      <c r="H12" s="29" t="s">
        <v>1909</v>
      </c>
      <c r="I12" s="18" t="s">
        <v>1910</v>
      </c>
      <c r="J12" s="29" t="s">
        <v>2587</v>
      </c>
      <c r="K12" s="29" t="s">
        <v>2587</v>
      </c>
      <c r="L12" s="1" t="e">
        <f>VLOOKUP(C12,'DO NOT TOUCH_2021 to 23 data'!$B$1:$F$791,3,FALSE)</f>
        <v>#N/A</v>
      </c>
      <c r="M12" s="1" t="e">
        <f>VLOOKUP(C12,'DO NOT TOUCH_2021 to 23 data'!$B$1:$F$791,5,FALSE)</f>
        <v>#N/A</v>
      </c>
      <c r="N12" s="2" t="e">
        <f>VLOOKUP(C12,'DO NOT TOUCH_2021 to 23 data'!$B$1:$F$791,4,FALSE)</f>
        <v>#N/A</v>
      </c>
      <c r="O12" s="34" t="s">
        <v>585</v>
      </c>
      <c r="P12" s="1"/>
      <c r="Q12" s="2"/>
      <c r="R12" s="1"/>
    </row>
    <row r="13" spans="1:19" ht="48" x14ac:dyDescent="0.2">
      <c r="A13" s="109">
        <v>44977</v>
      </c>
      <c r="B13" s="34" t="s">
        <v>1911</v>
      </c>
      <c r="C13" s="27" t="s">
        <v>1912</v>
      </c>
      <c r="D13" s="18" t="s">
        <v>1913</v>
      </c>
      <c r="E13" s="18" t="s">
        <v>1901</v>
      </c>
      <c r="F13" s="18" t="s">
        <v>1835</v>
      </c>
      <c r="G13" s="27" t="s">
        <v>573</v>
      </c>
      <c r="H13" s="29" t="s">
        <v>1914</v>
      </c>
      <c r="I13" s="18" t="s">
        <v>1915</v>
      </c>
      <c r="J13" s="18" t="s">
        <v>2571</v>
      </c>
      <c r="K13" s="18" t="s">
        <v>2571</v>
      </c>
      <c r="L13" s="1" t="e">
        <f>VLOOKUP(C13,'DO NOT TOUCH_2021 to 23 data'!$B$1:$F$791,3,FALSE)</f>
        <v>#N/A</v>
      </c>
      <c r="M13" s="1" t="e">
        <f>VLOOKUP(C13,'DO NOT TOUCH_2021 to 23 data'!$B$1:$F$791,5,FALSE)</f>
        <v>#N/A</v>
      </c>
      <c r="N13" s="2" t="e">
        <f>VLOOKUP(C13,'DO NOT TOUCH_2021 to 23 data'!$B$1:$F$791,4,FALSE)</f>
        <v>#N/A</v>
      </c>
      <c r="O13" s="27" t="s">
        <v>585</v>
      </c>
      <c r="P13" s="1"/>
      <c r="Q13" s="2"/>
      <c r="R13" s="1"/>
    </row>
    <row r="14" spans="1:19" ht="48" x14ac:dyDescent="0.2">
      <c r="A14" s="141">
        <v>44977</v>
      </c>
      <c r="B14" s="142" t="s">
        <v>1917</v>
      </c>
      <c r="C14" s="143" t="s">
        <v>1918</v>
      </c>
      <c r="D14" s="144" t="s">
        <v>1920</v>
      </c>
      <c r="E14" s="144" t="s">
        <v>1919</v>
      </c>
      <c r="F14" s="144" t="s">
        <v>1839</v>
      </c>
      <c r="G14" s="143" t="s">
        <v>573</v>
      </c>
      <c r="H14" s="145" t="s">
        <v>1921</v>
      </c>
      <c r="I14" s="144" t="s">
        <v>1922</v>
      </c>
      <c r="J14" s="144" t="s">
        <v>2571</v>
      </c>
      <c r="K14" s="138" t="s">
        <v>2571</v>
      </c>
      <c r="L14" s="1" t="e">
        <f>VLOOKUP(C14,'DO NOT TOUCH_2021 to 23 data'!$B$1:$F$791,3,FALSE)</f>
        <v>#N/A</v>
      </c>
      <c r="M14" s="1" t="e">
        <f>VLOOKUP(C14,'DO NOT TOUCH_2021 to 23 data'!$B$1:$F$791,5,FALSE)</f>
        <v>#N/A</v>
      </c>
      <c r="N14" s="2" t="e">
        <f>VLOOKUP(C14,'DO NOT TOUCH_2021 to 23 data'!$B$1:$F$791,4,FALSE)</f>
        <v>#N/A</v>
      </c>
      <c r="O14" s="27" t="s">
        <v>585</v>
      </c>
      <c r="P14" s="1"/>
      <c r="Q14" s="2"/>
      <c r="R14" s="114" t="s">
        <v>2842</v>
      </c>
    </row>
    <row r="15" spans="1:19" ht="32" x14ac:dyDescent="0.2">
      <c r="A15" s="109">
        <v>44977</v>
      </c>
      <c r="B15" s="34" t="s">
        <v>1923</v>
      </c>
      <c r="C15" s="27" t="s">
        <v>1924</v>
      </c>
      <c r="D15" s="18" t="s">
        <v>1925</v>
      </c>
      <c r="E15" s="18" t="s">
        <v>1875</v>
      </c>
      <c r="F15" s="18" t="s">
        <v>1839</v>
      </c>
      <c r="G15" s="27" t="s">
        <v>585</v>
      </c>
      <c r="H15" s="29" t="s">
        <v>1926</v>
      </c>
      <c r="I15" s="18" t="s">
        <v>1927</v>
      </c>
      <c r="J15" s="18" t="s">
        <v>2584</v>
      </c>
      <c r="K15" s="18" t="s">
        <v>465</v>
      </c>
      <c r="L15" s="1" t="e">
        <f>VLOOKUP(C15,'DO NOT TOUCH_2021 to 23 data'!$B$1:$F$791,3,FALSE)</f>
        <v>#N/A</v>
      </c>
      <c r="M15" s="1" t="e">
        <f>VLOOKUP(C15,'DO NOT TOUCH_2021 to 23 data'!$B$1:$F$791,5,FALSE)</f>
        <v>#N/A</v>
      </c>
      <c r="N15" s="2" t="e">
        <f>VLOOKUP(C15,'DO NOT TOUCH_2021 to 23 data'!$B$1:$F$791,4,FALSE)</f>
        <v>#N/A</v>
      </c>
      <c r="O15" s="27" t="s">
        <v>585</v>
      </c>
      <c r="P15" s="1"/>
      <c r="Q15" s="2"/>
      <c r="R15" s="1"/>
    </row>
    <row r="16" spans="1:19" ht="32" x14ac:dyDescent="0.2">
      <c r="A16" s="141">
        <v>44977</v>
      </c>
      <c r="B16" s="142" t="s">
        <v>1928</v>
      </c>
      <c r="C16" s="143" t="s">
        <v>1929</v>
      </c>
      <c r="D16" s="144" t="s">
        <v>1930</v>
      </c>
      <c r="E16" s="144" t="s">
        <v>1931</v>
      </c>
      <c r="F16" s="144" t="s">
        <v>1839</v>
      </c>
      <c r="G16" s="143" t="s">
        <v>573</v>
      </c>
      <c r="H16" s="145" t="s">
        <v>1932</v>
      </c>
      <c r="I16" s="144" t="s">
        <v>1933</v>
      </c>
      <c r="J16" s="144" t="s">
        <v>1934</v>
      </c>
      <c r="K16" s="144" t="s">
        <v>1934</v>
      </c>
      <c r="L16" s="146" t="e">
        <f>VLOOKUP(C16,'DO NOT TOUCH_2021 to 23 data'!$B$1:$F$791,3,FALSE)</f>
        <v>#N/A</v>
      </c>
      <c r="M16" s="146" t="e">
        <f>VLOOKUP(C16,'DO NOT TOUCH_2021 to 23 data'!$B$1:$F$791,5,FALSE)</f>
        <v>#N/A</v>
      </c>
      <c r="N16" s="147" t="e">
        <f>VLOOKUP(C16,'DO NOT TOUCH_2021 to 23 data'!$B$1:$F$791,4,FALSE)</f>
        <v>#N/A</v>
      </c>
      <c r="O16" s="142" t="s">
        <v>585</v>
      </c>
      <c r="P16" s="146"/>
      <c r="Q16" s="147"/>
      <c r="R16" s="146"/>
    </row>
    <row r="17" spans="1:18" ht="48" x14ac:dyDescent="0.2">
      <c r="A17" s="123">
        <v>44977</v>
      </c>
      <c r="B17" s="124" t="s">
        <v>1941</v>
      </c>
      <c r="C17" s="125" t="s">
        <v>1935</v>
      </c>
      <c r="D17" s="126" t="s">
        <v>1936</v>
      </c>
      <c r="E17" s="126" t="s">
        <v>1875</v>
      </c>
      <c r="F17" s="126" t="s">
        <v>1835</v>
      </c>
      <c r="G17" s="127" t="s">
        <v>585</v>
      </c>
      <c r="H17" s="128" t="s">
        <v>1937</v>
      </c>
      <c r="I17" s="126" t="s">
        <v>1938</v>
      </c>
      <c r="J17" s="129" t="s">
        <v>2577</v>
      </c>
      <c r="K17" s="129" t="s">
        <v>2577</v>
      </c>
      <c r="L17" s="130" t="e">
        <f>VLOOKUP(C17,'DO NOT TOUCH_2021 to 23 data'!$B$1:$F$791,3,FALSE)</f>
        <v>#N/A</v>
      </c>
      <c r="M17" s="130" t="e">
        <f>VLOOKUP(C17,'DO NOT TOUCH_2021 to 23 data'!$B$1:$F$791,5,FALSE)</f>
        <v>#N/A</v>
      </c>
      <c r="N17" s="131" t="e">
        <f>VLOOKUP(C17,'DO NOT TOUCH_2021 to 23 data'!$B$1:$F$791,4,FALSE)</f>
        <v>#N/A</v>
      </c>
      <c r="O17" s="124" t="s">
        <v>585</v>
      </c>
      <c r="P17" s="130"/>
      <c r="Q17" s="131" t="s">
        <v>2567</v>
      </c>
      <c r="R17" s="131" t="s">
        <v>2567</v>
      </c>
    </row>
    <row r="18" spans="1:18" ht="32" x14ac:dyDescent="0.2">
      <c r="A18" s="120">
        <v>44982</v>
      </c>
      <c r="B18" s="142" t="s">
        <v>1946</v>
      </c>
      <c r="C18" s="143" t="s">
        <v>1947</v>
      </c>
      <c r="D18" s="144" t="s">
        <v>1948</v>
      </c>
      <c r="E18" s="144" t="s">
        <v>1949</v>
      </c>
      <c r="F18" s="144" t="s">
        <v>1839</v>
      </c>
      <c r="G18" s="143" t="s">
        <v>573</v>
      </c>
      <c r="H18" s="145" t="s">
        <v>1950</v>
      </c>
      <c r="I18" s="144" t="s">
        <v>1951</v>
      </c>
      <c r="J18" s="144" t="s">
        <v>2571</v>
      </c>
      <c r="K18" s="144" t="s">
        <v>2571</v>
      </c>
      <c r="L18" s="114" t="e">
        <f>VLOOKUP(C18,'DO NOT TOUCH_2021 to 23 data'!$B$1:$F$791,3,FALSE)</f>
        <v>#N/A</v>
      </c>
      <c r="M18" s="114" t="e">
        <f>VLOOKUP(C18,'DO NOT TOUCH_2021 to 23 data'!$B$1:$F$791,5,FALSE)</f>
        <v>#N/A</v>
      </c>
      <c r="N18" s="116" t="e">
        <f>VLOOKUP(C18,'DO NOT TOUCH_2021 to 23 data'!$B$1:$F$791,4,FALSE)</f>
        <v>#N/A</v>
      </c>
      <c r="O18" s="114" t="s">
        <v>585</v>
      </c>
      <c r="P18" s="114"/>
      <c r="Q18" s="116"/>
      <c r="R18" s="114" t="s">
        <v>2842</v>
      </c>
    </row>
    <row r="19" spans="1:18" ht="32" x14ac:dyDescent="0.2">
      <c r="A19" s="109">
        <v>44977</v>
      </c>
      <c r="B19" s="34" t="s">
        <v>1952</v>
      </c>
      <c r="C19" s="27" t="s">
        <v>1953</v>
      </c>
      <c r="D19" s="18" t="s">
        <v>1954</v>
      </c>
      <c r="E19" s="18" t="s">
        <v>1882</v>
      </c>
      <c r="F19" s="18" t="s">
        <v>1839</v>
      </c>
      <c r="G19" s="27" t="s">
        <v>573</v>
      </c>
      <c r="H19" s="29" t="s">
        <v>1955</v>
      </c>
      <c r="I19" s="18" t="s">
        <v>1956</v>
      </c>
      <c r="J19" s="94" t="s">
        <v>2578</v>
      </c>
      <c r="K19" s="94" t="s">
        <v>2578</v>
      </c>
      <c r="L19" s="1" t="e">
        <f>VLOOKUP(C19,'DO NOT TOUCH_2021 to 23 data'!$B$1:$F$791,3,FALSE)</f>
        <v>#N/A</v>
      </c>
      <c r="M19" s="1" t="e">
        <f>VLOOKUP(C19,'DO NOT TOUCH_2021 to 23 data'!$B$1:$F$791,5,FALSE)</f>
        <v>#N/A</v>
      </c>
      <c r="N19" s="2" t="e">
        <f>VLOOKUP(C19,'DO NOT TOUCH_2021 to 23 data'!$B$1:$F$791,4,FALSE)</f>
        <v>#N/A</v>
      </c>
      <c r="O19" s="1" t="s">
        <v>585</v>
      </c>
      <c r="P19" s="1"/>
      <c r="Q19" s="2"/>
      <c r="R19" s="37"/>
    </row>
    <row r="20" spans="1:18" ht="32" x14ac:dyDescent="0.2">
      <c r="A20" s="109">
        <v>44977</v>
      </c>
      <c r="B20" s="34" t="s">
        <v>1963</v>
      </c>
      <c r="C20" s="27" t="s">
        <v>1964</v>
      </c>
      <c r="D20" s="18" t="s">
        <v>1965</v>
      </c>
      <c r="E20" s="27" t="s">
        <v>1966</v>
      </c>
      <c r="F20" s="27" t="s">
        <v>1839</v>
      </c>
      <c r="G20" s="27" t="s">
        <v>573</v>
      </c>
      <c r="H20" s="29" t="s">
        <v>1967</v>
      </c>
      <c r="I20" s="18" t="s">
        <v>1968</v>
      </c>
      <c r="J20" s="18" t="s">
        <v>2571</v>
      </c>
      <c r="K20" s="18" t="s">
        <v>2571</v>
      </c>
      <c r="L20" s="1" t="e">
        <f>VLOOKUP(C20,'DO NOT TOUCH_2021 to 23 data'!$B$1:$F$791,3,FALSE)</f>
        <v>#N/A</v>
      </c>
      <c r="M20" s="1" t="e">
        <f>VLOOKUP(C20,'DO NOT TOUCH_2021 to 23 data'!$B$1:$F$791,5,FALSE)</f>
        <v>#N/A</v>
      </c>
      <c r="N20" s="2" t="e">
        <f>VLOOKUP(C20,'DO NOT TOUCH_2021 to 23 data'!$B$1:$F$791,4,FALSE)</f>
        <v>#N/A</v>
      </c>
      <c r="O20" s="27" t="s">
        <v>585</v>
      </c>
      <c r="P20" s="1"/>
      <c r="Q20" s="2"/>
      <c r="R20" s="1"/>
    </row>
    <row r="21" spans="1:18" ht="32" x14ac:dyDescent="0.2">
      <c r="A21" s="109">
        <v>44977</v>
      </c>
      <c r="B21" s="34" t="s">
        <v>1969</v>
      </c>
      <c r="C21" s="27" t="s">
        <v>1970</v>
      </c>
      <c r="D21" s="18" t="s">
        <v>1971</v>
      </c>
      <c r="E21" s="27" t="s">
        <v>1972</v>
      </c>
      <c r="F21" s="27" t="s">
        <v>1835</v>
      </c>
      <c r="G21" s="27" t="s">
        <v>573</v>
      </c>
      <c r="H21" s="29" t="s">
        <v>1973</v>
      </c>
      <c r="I21" s="18" t="s">
        <v>1974</v>
      </c>
      <c r="J21" s="18" t="s">
        <v>2568</v>
      </c>
      <c r="K21" s="18" t="s">
        <v>2568</v>
      </c>
      <c r="L21" s="1" t="e">
        <f>VLOOKUP(C21,'DO NOT TOUCH_2021 to 23 data'!$B$1:$F$791,3,FALSE)</f>
        <v>#N/A</v>
      </c>
      <c r="M21" s="1" t="e">
        <f>VLOOKUP(C21,'DO NOT TOUCH_2021 to 23 data'!$B$1:$F$791,5,FALSE)</f>
        <v>#N/A</v>
      </c>
      <c r="N21" s="2" t="e">
        <f>VLOOKUP(C21,'DO NOT TOUCH_2021 to 23 data'!$B$1:$F$791,4,FALSE)</f>
        <v>#N/A</v>
      </c>
      <c r="O21" s="27" t="s">
        <v>585</v>
      </c>
      <c r="P21" s="1"/>
      <c r="Q21" s="2"/>
      <c r="R21" s="1"/>
    </row>
    <row r="22" spans="1:18" ht="32" x14ac:dyDescent="0.2">
      <c r="A22" s="109">
        <v>44977</v>
      </c>
      <c r="B22" s="34" t="s">
        <v>1975</v>
      </c>
      <c r="C22" s="27" t="s">
        <v>1979</v>
      </c>
      <c r="D22" s="18" t="s">
        <v>1978</v>
      </c>
      <c r="E22" s="27" t="s">
        <v>1980</v>
      </c>
      <c r="F22" s="27" t="s">
        <v>1839</v>
      </c>
      <c r="G22" s="27" t="s">
        <v>585</v>
      </c>
      <c r="H22" s="29" t="s">
        <v>1981</v>
      </c>
      <c r="I22" s="18" t="s">
        <v>1982</v>
      </c>
      <c r="J22" s="29" t="s">
        <v>2572</v>
      </c>
      <c r="K22" s="29" t="s">
        <v>2572</v>
      </c>
      <c r="L22" s="1" t="e">
        <f>VLOOKUP(C22,'DO NOT TOUCH_2021 to 23 data'!$B$1:$F$791,3,FALSE)</f>
        <v>#N/A</v>
      </c>
      <c r="M22" s="1" t="e">
        <f>VLOOKUP(C22,'DO NOT TOUCH_2021 to 23 data'!$B$1:$F$791,5,FALSE)</f>
        <v>#N/A</v>
      </c>
      <c r="N22" s="2" t="e">
        <f>VLOOKUP(C22,'DO NOT TOUCH_2021 to 23 data'!$B$1:$F$791,4,FALSE)</f>
        <v>#N/A</v>
      </c>
      <c r="O22" s="34" t="s">
        <v>585</v>
      </c>
      <c r="P22" s="1"/>
      <c r="Q22" s="2" t="s">
        <v>1983</v>
      </c>
      <c r="R22" s="1"/>
    </row>
    <row r="23" spans="1:18" ht="48" x14ac:dyDescent="0.2">
      <c r="A23" s="120">
        <v>44982</v>
      </c>
      <c r="B23" s="121" t="s">
        <v>1977</v>
      </c>
      <c r="C23" s="122" t="s">
        <v>1976</v>
      </c>
      <c r="D23" s="139" t="s">
        <v>1984</v>
      </c>
      <c r="E23" s="122" t="s">
        <v>1985</v>
      </c>
      <c r="F23" s="122" t="s">
        <v>1839</v>
      </c>
      <c r="G23" s="122" t="s">
        <v>585</v>
      </c>
      <c r="H23" s="117" t="s">
        <v>1986</v>
      </c>
      <c r="I23" s="139" t="s">
        <v>1987</v>
      </c>
      <c r="J23" s="140" t="s">
        <v>2578</v>
      </c>
      <c r="K23" s="140" t="s">
        <v>2578</v>
      </c>
      <c r="L23" s="114" t="e">
        <f>VLOOKUP(C23,'DO NOT TOUCH_2021 to 23 data'!$B$1:$F$791,3,FALSE)</f>
        <v>#N/A</v>
      </c>
      <c r="M23" s="114" t="e">
        <f>VLOOKUP(C23,'DO NOT TOUCH_2021 to 23 data'!$B$1:$F$791,5,FALSE)</f>
        <v>#N/A</v>
      </c>
      <c r="N23" s="116" t="e">
        <f>VLOOKUP(C23,'DO NOT TOUCH_2021 to 23 data'!$B$1:$F$791,4,FALSE)</f>
        <v>#N/A</v>
      </c>
      <c r="O23" s="122" t="s">
        <v>585</v>
      </c>
      <c r="P23" s="114"/>
      <c r="Q23" s="116"/>
      <c r="R23" s="114" t="s">
        <v>2841</v>
      </c>
    </row>
    <row r="24" spans="1:18" ht="32" x14ac:dyDescent="0.2">
      <c r="A24" s="109">
        <v>44977</v>
      </c>
      <c r="B24" s="34" t="s">
        <v>1989</v>
      </c>
      <c r="C24" s="27" t="s">
        <v>1990</v>
      </c>
      <c r="D24" s="18" t="s">
        <v>680</v>
      </c>
      <c r="E24" s="27" t="s">
        <v>1991</v>
      </c>
      <c r="F24" s="27" t="s">
        <v>1835</v>
      </c>
      <c r="G24" s="27" t="s">
        <v>573</v>
      </c>
      <c r="H24" s="29" t="s">
        <v>1992</v>
      </c>
      <c r="I24" s="29" t="s">
        <v>1993</v>
      </c>
      <c r="J24" s="18" t="s">
        <v>2568</v>
      </c>
      <c r="K24" s="18" t="s">
        <v>2568</v>
      </c>
      <c r="L24" s="1" t="e">
        <f>VLOOKUP(C24,'DO NOT TOUCH_2021 to 23 data'!$B$1:$F$791,3,FALSE)</f>
        <v>#N/A</v>
      </c>
      <c r="M24" s="1" t="e">
        <f>VLOOKUP(C24,'DO NOT TOUCH_2021 to 23 data'!$B$1:$F$791,5,FALSE)</f>
        <v>#N/A</v>
      </c>
      <c r="N24" s="2" t="e">
        <f>VLOOKUP(C24,'DO NOT TOUCH_2021 to 23 data'!$B$1:$F$791,4,FALSE)</f>
        <v>#N/A</v>
      </c>
      <c r="O24" s="27" t="s">
        <v>585</v>
      </c>
      <c r="P24" s="1"/>
      <c r="Q24" s="2"/>
      <c r="R24" s="1"/>
    </row>
    <row r="25" spans="1:18" ht="48" x14ac:dyDescent="0.2">
      <c r="A25" s="109">
        <v>44977</v>
      </c>
      <c r="B25" s="34" t="s">
        <v>1994</v>
      </c>
      <c r="C25" s="27" t="s">
        <v>1995</v>
      </c>
      <c r="D25" s="18" t="s">
        <v>1996</v>
      </c>
      <c r="E25" s="27" t="s">
        <v>1943</v>
      </c>
      <c r="F25" s="27" t="s">
        <v>1835</v>
      </c>
      <c r="G25" s="27" t="s">
        <v>585</v>
      </c>
      <c r="H25" s="29" t="s">
        <v>1997</v>
      </c>
      <c r="I25" s="29" t="s">
        <v>1998</v>
      </c>
      <c r="J25" s="18" t="s">
        <v>2584</v>
      </c>
      <c r="K25" s="18" t="s">
        <v>465</v>
      </c>
      <c r="L25" s="1" t="e">
        <f>VLOOKUP(C25,'DO NOT TOUCH_2021 to 23 data'!$B$1:$F$791,3,FALSE)</f>
        <v>#N/A</v>
      </c>
      <c r="M25" s="1" t="e">
        <f>VLOOKUP(C25,'DO NOT TOUCH_2021 to 23 data'!$B$1:$F$791,5,FALSE)</f>
        <v>#N/A</v>
      </c>
      <c r="N25" s="2" t="e">
        <f>VLOOKUP(C25,'DO NOT TOUCH_2021 to 23 data'!$B$1:$F$791,4,FALSE)</f>
        <v>#N/A</v>
      </c>
      <c r="O25" s="27" t="s">
        <v>585</v>
      </c>
      <c r="P25" s="1"/>
      <c r="Q25" s="147" t="s">
        <v>1999</v>
      </c>
      <c r="R25" s="1"/>
    </row>
    <row r="26" spans="1:18" ht="32" x14ac:dyDescent="0.2">
      <c r="A26" s="109">
        <v>44977</v>
      </c>
      <c r="B26" s="34" t="s">
        <v>2000</v>
      </c>
      <c r="C26" s="27" t="s">
        <v>2001</v>
      </c>
      <c r="D26" s="18" t="s">
        <v>2002</v>
      </c>
      <c r="E26" s="27" t="s">
        <v>1882</v>
      </c>
      <c r="F26" s="27" t="s">
        <v>1835</v>
      </c>
      <c r="G26" s="27" t="s">
        <v>585</v>
      </c>
      <c r="H26" s="29" t="s">
        <v>2003</v>
      </c>
      <c r="I26" s="18" t="s">
        <v>2004</v>
      </c>
      <c r="J26" s="29" t="s">
        <v>2425</v>
      </c>
      <c r="K26" s="29" t="s">
        <v>2425</v>
      </c>
      <c r="L26" s="1" t="e">
        <f>VLOOKUP(C26,'DO NOT TOUCH_2021 to 23 data'!$B$1:$F$791,3,FALSE)</f>
        <v>#N/A</v>
      </c>
      <c r="M26" s="1" t="e">
        <f>VLOOKUP(C26,'DO NOT TOUCH_2021 to 23 data'!$B$1:$F$791,5,FALSE)</f>
        <v>#N/A</v>
      </c>
      <c r="N26" s="2" t="e">
        <f>VLOOKUP(C26,'DO NOT TOUCH_2021 to 23 data'!$B$1:$F$791,4,FALSE)</f>
        <v>#N/A</v>
      </c>
      <c r="O26" s="34" t="s">
        <v>585</v>
      </c>
      <c r="P26" s="1"/>
      <c r="Q26" s="2" t="s">
        <v>2694</v>
      </c>
      <c r="R26" s="1"/>
    </row>
    <row r="27" spans="1:18" ht="32" x14ac:dyDescent="0.2">
      <c r="A27" s="120">
        <v>44982</v>
      </c>
      <c r="B27" s="121" t="s">
        <v>2006</v>
      </c>
      <c r="C27" s="122" t="s">
        <v>2007</v>
      </c>
      <c r="D27" s="139" t="s">
        <v>2008</v>
      </c>
      <c r="E27" s="122" t="s">
        <v>1991</v>
      </c>
      <c r="F27" s="122" t="s">
        <v>1835</v>
      </c>
      <c r="G27" s="122" t="s">
        <v>573</v>
      </c>
      <c r="H27" s="117" t="s">
        <v>2009</v>
      </c>
      <c r="I27" s="139" t="s">
        <v>2010</v>
      </c>
      <c r="J27" s="139" t="s">
        <v>2568</v>
      </c>
      <c r="K27" s="139" t="s">
        <v>2568</v>
      </c>
      <c r="L27" s="114" t="e">
        <f>VLOOKUP(C27,'DO NOT TOUCH_2021 to 23 data'!$B$1:$F$791,3,FALSE)</f>
        <v>#N/A</v>
      </c>
      <c r="M27" s="114" t="e">
        <f>VLOOKUP(C27,'DO NOT TOUCH_2021 to 23 data'!$B$1:$F$791,5,FALSE)</f>
        <v>#N/A</v>
      </c>
      <c r="N27" s="116" t="e">
        <f>VLOOKUP(C27,'DO NOT TOUCH_2021 to 23 data'!$B$1:$F$791,4,FALSE)</f>
        <v>#N/A</v>
      </c>
      <c r="O27" s="121" t="s">
        <v>585</v>
      </c>
      <c r="P27" s="114"/>
      <c r="Q27" s="116"/>
      <c r="R27" s="114" t="s">
        <v>2841</v>
      </c>
    </row>
    <row r="28" spans="1:18" ht="32" x14ac:dyDescent="0.2">
      <c r="A28" s="109">
        <v>44977</v>
      </c>
      <c r="B28" s="34" t="s">
        <v>2011</v>
      </c>
      <c r="C28" s="27" t="s">
        <v>2012</v>
      </c>
      <c r="D28" s="18" t="s">
        <v>2013</v>
      </c>
      <c r="E28" s="27" t="s">
        <v>2014</v>
      </c>
      <c r="F28" s="27" t="s">
        <v>1839</v>
      </c>
      <c r="G28" s="27" t="s">
        <v>573</v>
      </c>
      <c r="H28" s="29" t="s">
        <v>2015</v>
      </c>
      <c r="I28" s="29" t="s">
        <v>2016</v>
      </c>
      <c r="J28" s="18" t="s">
        <v>2571</v>
      </c>
      <c r="K28" s="18" t="s">
        <v>2571</v>
      </c>
      <c r="L28" s="1" t="e">
        <f>VLOOKUP(C28,'DO NOT TOUCH_2021 to 23 data'!$B$1:$F$791,3,FALSE)</f>
        <v>#N/A</v>
      </c>
      <c r="M28" s="1" t="e">
        <f>VLOOKUP(C28,'DO NOT TOUCH_2021 to 23 data'!$B$1:$F$791,5,FALSE)</f>
        <v>#N/A</v>
      </c>
      <c r="N28" s="2" t="e">
        <f>VLOOKUP(C28,'DO NOT TOUCH_2021 to 23 data'!$B$1:$F$791,4,FALSE)</f>
        <v>#N/A</v>
      </c>
      <c r="O28" s="34" t="s">
        <v>585</v>
      </c>
      <c r="P28" s="1"/>
      <c r="Q28" s="2"/>
      <c r="R28" s="1"/>
    </row>
    <row r="29" spans="1:18" ht="48" x14ac:dyDescent="0.2">
      <c r="A29" s="120">
        <v>44982</v>
      </c>
      <c r="B29" s="121" t="s">
        <v>2020</v>
      </c>
      <c r="C29" s="122"/>
      <c r="D29" s="117" t="s">
        <v>2021</v>
      </c>
      <c r="E29" s="122"/>
      <c r="F29" s="122"/>
      <c r="G29" s="122"/>
      <c r="H29" s="117" t="s">
        <v>2022</v>
      </c>
      <c r="I29" s="139" t="s">
        <v>2023</v>
      </c>
      <c r="J29" s="117" t="s">
        <v>2024</v>
      </c>
      <c r="K29" s="117" t="s">
        <v>2024</v>
      </c>
      <c r="L29" s="114" t="e">
        <f>VLOOKUP(C29,'DO NOT TOUCH_2021 to 23 data'!$B$1:$F$791,3,FALSE)</f>
        <v>#N/A</v>
      </c>
      <c r="M29" s="114" t="e">
        <f>VLOOKUP(C29,'DO NOT TOUCH_2021 to 23 data'!$B$1:$F$791,5,FALSE)</f>
        <v>#N/A</v>
      </c>
      <c r="N29" s="116" t="e">
        <f>VLOOKUP(C29,'DO NOT TOUCH_2021 to 23 data'!$B$1:$F$791,4,FALSE)</f>
        <v>#N/A</v>
      </c>
      <c r="O29" s="121" t="s">
        <v>585</v>
      </c>
      <c r="P29" s="114"/>
      <c r="Q29" s="116" t="s">
        <v>2005</v>
      </c>
      <c r="R29" s="114" t="s">
        <v>2847</v>
      </c>
    </row>
    <row r="30" spans="1:18" ht="32" x14ac:dyDescent="0.2">
      <c r="A30" s="109">
        <v>44977</v>
      </c>
      <c r="B30" s="34" t="s">
        <v>2025</v>
      </c>
      <c r="C30" s="27" t="s">
        <v>2026</v>
      </c>
      <c r="D30" s="18" t="s">
        <v>2027</v>
      </c>
      <c r="E30" s="27" t="s">
        <v>2028</v>
      </c>
      <c r="F30" s="27" t="s">
        <v>1835</v>
      </c>
      <c r="G30" s="27" t="s">
        <v>573</v>
      </c>
      <c r="H30" s="29" t="s">
        <v>2029</v>
      </c>
      <c r="I30" s="18" t="s">
        <v>2030</v>
      </c>
      <c r="J30" s="18" t="s">
        <v>2568</v>
      </c>
      <c r="K30" s="18" t="s">
        <v>2568</v>
      </c>
      <c r="L30" s="1" t="e">
        <f>VLOOKUP(C30,'DO NOT TOUCH_2021 to 23 data'!$B$1:$F$791,3,FALSE)</f>
        <v>#N/A</v>
      </c>
      <c r="M30" s="1" t="e">
        <f>VLOOKUP(C30,'DO NOT TOUCH_2021 to 23 data'!$B$1:$F$791,5,FALSE)</f>
        <v>#N/A</v>
      </c>
      <c r="N30" s="2" t="e">
        <f>VLOOKUP(C30,'DO NOT TOUCH_2021 to 23 data'!$B$1:$F$791,4,FALSE)</f>
        <v>#N/A</v>
      </c>
      <c r="O30" s="34" t="s">
        <v>585</v>
      </c>
      <c r="P30" s="1"/>
      <c r="Q30" s="2"/>
      <c r="R30" s="1"/>
    </row>
    <row r="31" spans="1:18" ht="48" x14ac:dyDescent="0.2">
      <c r="A31" s="120">
        <v>44982</v>
      </c>
      <c r="B31" s="121" t="s">
        <v>2031</v>
      </c>
      <c r="C31" s="122" t="s">
        <v>2032</v>
      </c>
      <c r="D31" s="139" t="s">
        <v>2033</v>
      </c>
      <c r="E31" s="122" t="s">
        <v>1834</v>
      </c>
      <c r="F31" s="122" t="s">
        <v>1835</v>
      </c>
      <c r="G31" s="122" t="s">
        <v>573</v>
      </c>
      <c r="H31" s="117" t="s">
        <v>2034</v>
      </c>
      <c r="I31" s="139" t="s">
        <v>2035</v>
      </c>
      <c r="J31" s="139" t="s">
        <v>2568</v>
      </c>
      <c r="K31" s="139" t="s">
        <v>2568</v>
      </c>
      <c r="L31" s="114" t="e">
        <f>VLOOKUP(C31,'DO NOT TOUCH_2021 to 23 data'!$B$1:$F$791,3,FALSE)</f>
        <v>#N/A</v>
      </c>
      <c r="M31" s="114" t="e">
        <f>VLOOKUP(C31,'DO NOT TOUCH_2021 to 23 data'!$B$1:$F$791,5,FALSE)</f>
        <v>#N/A</v>
      </c>
      <c r="N31" s="116" t="e">
        <f>VLOOKUP(C31,'DO NOT TOUCH_2021 to 23 data'!$B$1:$F$791,4,FALSE)</f>
        <v>#N/A</v>
      </c>
      <c r="O31" s="121" t="s">
        <v>585</v>
      </c>
      <c r="P31" s="114"/>
      <c r="Q31" s="116"/>
      <c r="R31" s="114" t="s">
        <v>2841</v>
      </c>
    </row>
    <row r="32" spans="1:18" ht="32" x14ac:dyDescent="0.2">
      <c r="A32" s="109">
        <v>44977</v>
      </c>
      <c r="B32" s="34" t="s">
        <v>2036</v>
      </c>
      <c r="C32" s="27" t="s">
        <v>2037</v>
      </c>
      <c r="D32" s="18" t="s">
        <v>2039</v>
      </c>
      <c r="E32" s="27" t="s">
        <v>2038</v>
      </c>
      <c r="F32" s="27" t="s">
        <v>1839</v>
      </c>
      <c r="G32" s="27" t="s">
        <v>573</v>
      </c>
      <c r="H32" s="29" t="s">
        <v>2040</v>
      </c>
      <c r="I32" s="18" t="s">
        <v>2041</v>
      </c>
      <c r="J32" s="18" t="s">
        <v>2571</v>
      </c>
      <c r="K32" s="18" t="s">
        <v>2571</v>
      </c>
      <c r="L32" s="1" t="e">
        <f>VLOOKUP(C32,'DO NOT TOUCH_2021 to 23 data'!$B$1:$F$791,3,FALSE)</f>
        <v>#N/A</v>
      </c>
      <c r="M32" s="1" t="e">
        <f>VLOOKUP(C32,'DO NOT TOUCH_2021 to 23 data'!$B$1:$F$791,5,FALSE)</f>
        <v>#N/A</v>
      </c>
      <c r="N32" s="2" t="e">
        <f>VLOOKUP(C32,'DO NOT TOUCH_2021 to 23 data'!$B$1:$F$791,4,FALSE)</f>
        <v>#N/A</v>
      </c>
      <c r="O32" s="34" t="s">
        <v>585</v>
      </c>
      <c r="P32" s="1"/>
      <c r="Q32" s="2"/>
      <c r="R32" s="1"/>
    </row>
    <row r="33" spans="1:18" ht="48" x14ac:dyDescent="0.2">
      <c r="A33" s="109">
        <v>44977</v>
      </c>
      <c r="B33" s="34" t="s">
        <v>2042</v>
      </c>
      <c r="C33" s="27" t="s">
        <v>2043</v>
      </c>
      <c r="D33" s="18" t="s">
        <v>2044</v>
      </c>
      <c r="E33" s="27" t="s">
        <v>1960</v>
      </c>
      <c r="F33" s="27" t="s">
        <v>1839</v>
      </c>
      <c r="G33" s="27" t="s">
        <v>573</v>
      </c>
      <c r="H33" s="29" t="s">
        <v>2045</v>
      </c>
      <c r="I33" s="18" t="s">
        <v>2046</v>
      </c>
      <c r="J33" s="18" t="s">
        <v>2571</v>
      </c>
      <c r="K33" s="18" t="s">
        <v>2571</v>
      </c>
      <c r="L33" s="1" t="e">
        <f>VLOOKUP(C33,'DO NOT TOUCH_2021 to 23 data'!$B$1:$F$791,3,FALSE)</f>
        <v>#N/A</v>
      </c>
      <c r="M33" s="1" t="e">
        <f>VLOOKUP(C33,'DO NOT TOUCH_2021 to 23 data'!$B$1:$F$791,5,FALSE)</f>
        <v>#N/A</v>
      </c>
      <c r="N33" s="2" t="e">
        <f>VLOOKUP(C33,'DO NOT TOUCH_2021 to 23 data'!$B$1:$F$791,4,FALSE)</f>
        <v>#N/A</v>
      </c>
      <c r="O33" s="27" t="s">
        <v>585</v>
      </c>
      <c r="P33" s="1"/>
      <c r="Q33" s="2"/>
      <c r="R33" s="1"/>
    </row>
    <row r="34" spans="1:18" ht="32" x14ac:dyDescent="0.2">
      <c r="A34" s="120">
        <v>44982</v>
      </c>
      <c r="B34" s="121" t="s">
        <v>2047</v>
      </c>
      <c r="C34" s="122" t="s">
        <v>2048</v>
      </c>
      <c r="D34" s="139" t="s">
        <v>2050</v>
      </c>
      <c r="E34" s="122" t="s">
        <v>2038</v>
      </c>
      <c r="F34" s="122" t="s">
        <v>1835</v>
      </c>
      <c r="G34" s="122" t="s">
        <v>573</v>
      </c>
      <c r="H34" s="117" t="s">
        <v>2051</v>
      </c>
      <c r="I34" s="139" t="s">
        <v>2052</v>
      </c>
      <c r="J34" s="117" t="s">
        <v>2591</v>
      </c>
      <c r="K34" s="117" t="s">
        <v>2591</v>
      </c>
      <c r="L34" s="114" t="e">
        <f>VLOOKUP(C34,'DO NOT TOUCH_2021 to 23 data'!$B$1:$F$791,3,FALSE)</f>
        <v>#N/A</v>
      </c>
      <c r="M34" s="114" t="e">
        <f>VLOOKUP(C34,'DO NOT TOUCH_2021 to 23 data'!$B$1:$F$791,5,FALSE)</f>
        <v>#N/A</v>
      </c>
      <c r="N34" s="116" t="e">
        <f>VLOOKUP(C34,'DO NOT TOUCH_2021 to 23 data'!$B$1:$F$791,4,FALSE)</f>
        <v>#N/A</v>
      </c>
      <c r="O34" s="121" t="s">
        <v>585</v>
      </c>
      <c r="P34" s="114"/>
      <c r="Q34" s="116" t="s">
        <v>2049</v>
      </c>
      <c r="R34" s="114" t="s">
        <v>2841</v>
      </c>
    </row>
    <row r="35" spans="1:18" ht="32" x14ac:dyDescent="0.2">
      <c r="A35" s="109">
        <v>44977</v>
      </c>
      <c r="B35" s="34" t="s">
        <v>2053</v>
      </c>
      <c r="C35" s="27" t="s">
        <v>2054</v>
      </c>
      <c r="D35" s="18" t="s">
        <v>2056</v>
      </c>
      <c r="E35" s="27" t="s">
        <v>2055</v>
      </c>
      <c r="F35" s="27" t="s">
        <v>1839</v>
      </c>
      <c r="G35" s="27" t="s">
        <v>585</v>
      </c>
      <c r="H35" s="29" t="s">
        <v>2057</v>
      </c>
      <c r="I35" s="18" t="s">
        <v>2058</v>
      </c>
      <c r="J35" s="98" t="s">
        <v>2583</v>
      </c>
      <c r="K35" s="98" t="s">
        <v>2583</v>
      </c>
      <c r="L35" s="1" t="e">
        <f>VLOOKUP(C35,'DO NOT TOUCH_2021 to 23 data'!$B$1:$F$791,3,FALSE)</f>
        <v>#N/A</v>
      </c>
      <c r="M35" s="1" t="e">
        <f>VLOOKUP(C35,'DO NOT TOUCH_2021 to 23 data'!$B$1:$F$791,5,FALSE)</f>
        <v>#N/A</v>
      </c>
      <c r="N35" s="2" t="e">
        <f>VLOOKUP(C35,'DO NOT TOUCH_2021 to 23 data'!$B$1:$F$791,4,FALSE)</f>
        <v>#N/A</v>
      </c>
      <c r="O35" s="34" t="s">
        <v>585</v>
      </c>
      <c r="P35" s="1"/>
      <c r="Q35" s="2"/>
      <c r="R35" s="1"/>
    </row>
    <row r="36" spans="1:18" ht="48" x14ac:dyDescent="0.2">
      <c r="A36" s="141">
        <v>44982</v>
      </c>
      <c r="B36" s="142" t="s">
        <v>2059</v>
      </c>
      <c r="C36" s="143" t="s">
        <v>2060</v>
      </c>
      <c r="D36" s="144" t="s">
        <v>2061</v>
      </c>
      <c r="E36" s="143" t="s">
        <v>1834</v>
      </c>
      <c r="F36" s="143" t="s">
        <v>1835</v>
      </c>
      <c r="G36" s="143" t="s">
        <v>573</v>
      </c>
      <c r="H36" s="145" t="s">
        <v>2062</v>
      </c>
      <c r="I36" s="144" t="s">
        <v>2063</v>
      </c>
      <c r="J36" s="148" t="s">
        <v>2586</v>
      </c>
      <c r="K36" s="149" t="s">
        <v>2586</v>
      </c>
      <c r="L36" s="114" t="e">
        <f>VLOOKUP(C36,'DO NOT TOUCH_2021 to 23 data'!$B$1:$F$791,3,FALSE)</f>
        <v>#N/A</v>
      </c>
      <c r="M36" s="114" t="e">
        <f>VLOOKUP(C36,'DO NOT TOUCH_2021 to 23 data'!$B$1:$F$791,5,FALSE)</f>
        <v>#N/A</v>
      </c>
      <c r="N36" s="116" t="e">
        <f>VLOOKUP(C36,'DO NOT TOUCH_2021 to 23 data'!$B$1:$F$791,4,FALSE)</f>
        <v>#N/A</v>
      </c>
      <c r="O36" s="121" t="s">
        <v>585</v>
      </c>
      <c r="P36" s="114"/>
      <c r="Q36" s="116"/>
      <c r="R36" s="116" t="s">
        <v>2843</v>
      </c>
    </row>
    <row r="37" spans="1:18" ht="32" x14ac:dyDescent="0.2">
      <c r="A37" s="150">
        <v>44977</v>
      </c>
      <c r="B37" s="151" t="s">
        <v>2064</v>
      </c>
      <c r="C37" s="31" t="s">
        <v>2065</v>
      </c>
      <c r="D37" s="30" t="s">
        <v>2066</v>
      </c>
      <c r="E37" s="31" t="s">
        <v>2067</v>
      </c>
      <c r="F37" s="31" t="s">
        <v>1835</v>
      </c>
      <c r="G37" s="31" t="s">
        <v>573</v>
      </c>
      <c r="H37" s="32" t="s">
        <v>2068</v>
      </c>
      <c r="I37" s="30" t="s">
        <v>2069</v>
      </c>
      <c r="J37" s="30" t="s">
        <v>2584</v>
      </c>
      <c r="K37" s="30" t="s">
        <v>465</v>
      </c>
      <c r="L37" s="37" t="e">
        <f>VLOOKUP(C37,'DO NOT TOUCH_2021 to 23 data'!$B$1:$F$791,3,FALSE)</f>
        <v>#N/A</v>
      </c>
      <c r="M37" s="37" t="e">
        <f>VLOOKUP(C37,'DO NOT TOUCH_2021 to 23 data'!$B$1:$F$791,5,FALSE)</f>
        <v>#N/A</v>
      </c>
      <c r="N37" s="152" t="e">
        <f>VLOOKUP(C37,'DO NOT TOUCH_2021 to 23 data'!$B$1:$F$791,4,FALSE)</f>
        <v>#N/A</v>
      </c>
      <c r="O37" s="151" t="s">
        <v>585</v>
      </c>
      <c r="P37" s="37"/>
      <c r="Q37" s="152"/>
      <c r="R37" s="37"/>
    </row>
    <row r="38" spans="1:18" ht="32" x14ac:dyDescent="0.2">
      <c r="A38" s="109">
        <v>44977</v>
      </c>
      <c r="B38" s="34" t="s">
        <v>2074</v>
      </c>
      <c r="C38" s="27" t="s">
        <v>2075</v>
      </c>
      <c r="D38" s="18" t="s">
        <v>2076</v>
      </c>
      <c r="E38" s="27" t="s">
        <v>2028</v>
      </c>
      <c r="F38" s="27" t="s">
        <v>1839</v>
      </c>
      <c r="G38" s="27" t="s">
        <v>573</v>
      </c>
      <c r="H38" s="29" t="s">
        <v>2077</v>
      </c>
      <c r="I38" s="18" t="s">
        <v>2078</v>
      </c>
      <c r="J38" s="29" t="s">
        <v>2079</v>
      </c>
      <c r="K38" s="29" t="s">
        <v>2079</v>
      </c>
      <c r="L38" s="1" t="e">
        <f>VLOOKUP(C38,'DO NOT TOUCH_2021 to 23 data'!$B$1:$F$791,3,FALSE)</f>
        <v>#N/A</v>
      </c>
      <c r="M38" s="1" t="e">
        <f>VLOOKUP(C38,'DO NOT TOUCH_2021 to 23 data'!$B$1:$F$791,5,FALSE)</f>
        <v>#N/A</v>
      </c>
      <c r="N38" s="2" t="e">
        <f>VLOOKUP(C38,'DO NOT TOUCH_2021 to 23 data'!$B$1:$F$791,4,FALSE)</f>
        <v>#N/A</v>
      </c>
      <c r="O38" s="27" t="s">
        <v>585</v>
      </c>
      <c r="P38" s="1"/>
      <c r="Q38" s="2"/>
      <c r="R38" s="1"/>
    </row>
    <row r="39" spans="1:18" ht="48" x14ac:dyDescent="0.2">
      <c r="A39" s="109">
        <v>44977</v>
      </c>
      <c r="B39" s="34" t="s">
        <v>2080</v>
      </c>
      <c r="C39" s="27" t="s">
        <v>2081</v>
      </c>
      <c r="D39" s="18" t="s">
        <v>2082</v>
      </c>
      <c r="E39" s="27" t="s">
        <v>1888</v>
      </c>
      <c r="F39" s="27" t="s">
        <v>1839</v>
      </c>
      <c r="G39" s="107" t="s">
        <v>585</v>
      </c>
      <c r="H39" s="29" t="s">
        <v>2083</v>
      </c>
      <c r="I39" s="18" t="s">
        <v>2090</v>
      </c>
      <c r="J39" s="92" t="s">
        <v>2577</v>
      </c>
      <c r="K39" s="92" t="s">
        <v>2577</v>
      </c>
      <c r="L39" s="1" t="e">
        <f>VLOOKUP(C39,'DO NOT TOUCH_2021 to 23 data'!$B$1:$F$791,3,FALSE)</f>
        <v>#N/A</v>
      </c>
      <c r="M39" s="1" t="e">
        <f>VLOOKUP(C39,'DO NOT TOUCH_2021 to 23 data'!$B$1:$F$791,5,FALSE)</f>
        <v>#N/A</v>
      </c>
      <c r="N39" s="2" t="e">
        <f>VLOOKUP(C39,'DO NOT TOUCH_2021 to 23 data'!$B$1:$F$791,4,FALSE)</f>
        <v>#N/A</v>
      </c>
      <c r="O39" s="1" t="s">
        <v>585</v>
      </c>
      <c r="P39" s="1"/>
      <c r="Q39" s="2" t="s">
        <v>1940</v>
      </c>
      <c r="R39" s="1"/>
    </row>
    <row r="40" spans="1:18" ht="32" x14ac:dyDescent="0.2">
      <c r="A40" s="109">
        <v>44977</v>
      </c>
      <c r="B40" s="34" t="s">
        <v>2084</v>
      </c>
      <c r="C40" s="27" t="s">
        <v>2085</v>
      </c>
      <c r="D40" s="18" t="s">
        <v>2086</v>
      </c>
      <c r="E40" s="27" t="s">
        <v>2087</v>
      </c>
      <c r="F40" s="27" t="s">
        <v>1839</v>
      </c>
      <c r="G40" s="27" t="s">
        <v>585</v>
      </c>
      <c r="H40" s="29" t="s">
        <v>2088</v>
      </c>
      <c r="I40" s="18" t="s">
        <v>2089</v>
      </c>
      <c r="J40" s="18" t="s">
        <v>2584</v>
      </c>
      <c r="K40" s="18" t="s">
        <v>465</v>
      </c>
      <c r="L40" s="1" t="e">
        <f>VLOOKUP(C40,'DO NOT TOUCH_2021 to 23 data'!$B$1:$F$791,3,FALSE)</f>
        <v>#N/A</v>
      </c>
      <c r="M40" s="1" t="e">
        <f>VLOOKUP(C40,'DO NOT TOUCH_2021 to 23 data'!$B$1:$F$791,5,FALSE)</f>
        <v>#N/A</v>
      </c>
      <c r="N40" s="2" t="e">
        <f>VLOOKUP(C40,'DO NOT TOUCH_2021 to 23 data'!$B$1:$F$791,4,FALSE)</f>
        <v>#N/A</v>
      </c>
      <c r="O40" s="1" t="s">
        <v>585</v>
      </c>
      <c r="P40" s="1"/>
      <c r="Q40" s="2"/>
      <c r="R40" s="1"/>
    </row>
    <row r="41" spans="1:18" ht="32" x14ac:dyDescent="0.2">
      <c r="A41" s="150">
        <v>44982</v>
      </c>
      <c r="B41" s="151" t="s">
        <v>2091</v>
      </c>
      <c r="C41" s="31" t="s">
        <v>2092</v>
      </c>
      <c r="D41" s="30" t="s">
        <v>2093</v>
      </c>
      <c r="E41" s="31" t="s">
        <v>1949</v>
      </c>
      <c r="F41" s="31" t="s">
        <v>1835</v>
      </c>
      <c r="G41" s="31" t="s">
        <v>573</v>
      </c>
      <c r="H41" s="32" t="s">
        <v>2094</v>
      </c>
      <c r="I41" s="30" t="s">
        <v>2095</v>
      </c>
      <c r="J41" s="30" t="s">
        <v>2568</v>
      </c>
      <c r="K41" s="30" t="s">
        <v>2568</v>
      </c>
      <c r="L41" s="37" t="e">
        <f>VLOOKUP(C41,'DO NOT TOUCH_2021 to 23 data'!$B$1:$F$791,3,FALSE)</f>
        <v>#N/A</v>
      </c>
      <c r="M41" s="37" t="e">
        <f>VLOOKUP(C41,'DO NOT TOUCH_2021 to 23 data'!$B$1:$F$791,5,FALSE)</f>
        <v>#N/A</v>
      </c>
      <c r="N41" s="152" t="e">
        <f>VLOOKUP(C41,'DO NOT TOUCH_2021 to 23 data'!$B$1:$F$791,4,FALSE)</f>
        <v>#N/A</v>
      </c>
      <c r="O41" s="37" t="s">
        <v>585</v>
      </c>
      <c r="P41" s="37"/>
      <c r="Q41" s="152"/>
      <c r="R41" s="37"/>
    </row>
    <row r="42" spans="1:18" ht="48" x14ac:dyDescent="0.2">
      <c r="A42" s="109">
        <v>44977</v>
      </c>
      <c r="B42" s="34" t="s">
        <v>2096</v>
      </c>
      <c r="C42" s="27" t="s">
        <v>2097</v>
      </c>
      <c r="D42" s="18" t="s">
        <v>2098</v>
      </c>
      <c r="E42" s="27" t="s">
        <v>2099</v>
      </c>
      <c r="F42" s="27" t="s">
        <v>1835</v>
      </c>
      <c r="G42" s="27" t="s">
        <v>573</v>
      </c>
      <c r="H42" s="29" t="s">
        <v>2100</v>
      </c>
      <c r="I42" s="18" t="s">
        <v>2101</v>
      </c>
      <c r="J42" s="18" t="s">
        <v>2570</v>
      </c>
      <c r="K42" s="18" t="s">
        <v>2570</v>
      </c>
      <c r="L42" s="1" t="e">
        <f>VLOOKUP(C42,'DO NOT TOUCH_2021 to 23 data'!$B$1:$F$791,3,FALSE)</f>
        <v>#N/A</v>
      </c>
      <c r="M42" s="1" t="e">
        <f>VLOOKUP(C42,'DO NOT TOUCH_2021 to 23 data'!$B$1:$F$791,5,FALSE)</f>
        <v>#N/A</v>
      </c>
      <c r="N42" s="2" t="e">
        <f>VLOOKUP(C42,'DO NOT TOUCH_2021 to 23 data'!$B$1:$F$791,4,FALSE)</f>
        <v>#N/A</v>
      </c>
      <c r="O42" s="1" t="s">
        <v>585</v>
      </c>
      <c r="P42" s="1"/>
      <c r="Q42" s="2"/>
      <c r="R42" s="1"/>
    </row>
    <row r="43" spans="1:18" ht="48" x14ac:dyDescent="0.2">
      <c r="A43" s="109">
        <v>44977</v>
      </c>
      <c r="B43" s="34" t="s">
        <v>2102</v>
      </c>
      <c r="C43" s="27" t="s">
        <v>2103</v>
      </c>
      <c r="D43" s="18" t="s">
        <v>2104</v>
      </c>
      <c r="E43" s="27" t="s">
        <v>1991</v>
      </c>
      <c r="F43" s="27" t="s">
        <v>1835</v>
      </c>
      <c r="G43" s="27" t="s">
        <v>573</v>
      </c>
      <c r="H43" s="29" t="s">
        <v>2105</v>
      </c>
      <c r="I43" s="18" t="s">
        <v>2106</v>
      </c>
      <c r="J43" s="18" t="s">
        <v>2568</v>
      </c>
      <c r="K43" s="18" t="s">
        <v>2568</v>
      </c>
      <c r="L43" s="1" t="e">
        <f>VLOOKUP(C43,'DO NOT TOUCH_2021 to 23 data'!$B$1:$F$791,3,FALSE)</f>
        <v>#N/A</v>
      </c>
      <c r="M43" s="1" t="e">
        <f>VLOOKUP(C43,'DO NOT TOUCH_2021 to 23 data'!$B$1:$F$791,5,FALSE)</f>
        <v>#N/A</v>
      </c>
      <c r="N43" s="2" t="e">
        <f>VLOOKUP(C43,'DO NOT TOUCH_2021 to 23 data'!$B$1:$F$791,4,FALSE)</f>
        <v>#N/A</v>
      </c>
      <c r="O43" s="1" t="s">
        <v>906</v>
      </c>
      <c r="P43" s="1"/>
      <c r="Q43" s="2"/>
      <c r="R43" s="1"/>
    </row>
    <row r="44" spans="1:18" ht="48" x14ac:dyDescent="0.2">
      <c r="A44" s="109">
        <v>44977</v>
      </c>
      <c r="B44" s="34" t="s">
        <v>2107</v>
      </c>
      <c r="C44" s="27" t="s">
        <v>2108</v>
      </c>
      <c r="D44" s="18" t="s">
        <v>2109</v>
      </c>
      <c r="E44" s="27" t="s">
        <v>2110</v>
      </c>
      <c r="F44" s="27" t="s">
        <v>1835</v>
      </c>
      <c r="G44" s="27" t="s">
        <v>585</v>
      </c>
      <c r="H44" s="29" t="s">
        <v>2111</v>
      </c>
      <c r="I44" s="2" t="s">
        <v>2112</v>
      </c>
      <c r="J44" s="29" t="s">
        <v>2592</v>
      </c>
      <c r="K44" s="117" t="s">
        <v>2592</v>
      </c>
      <c r="L44" s="1" t="e">
        <f>VLOOKUP(C44,'DO NOT TOUCH_2021 to 23 data'!$B$1:$F$791,3,FALSE)</f>
        <v>#N/A</v>
      </c>
      <c r="M44" s="1" t="e">
        <f>VLOOKUP(C44,'DO NOT TOUCH_2021 to 23 data'!$B$1:$F$791,5,FALSE)</f>
        <v>#N/A</v>
      </c>
      <c r="N44" s="2" t="e">
        <f>VLOOKUP(C44,'DO NOT TOUCH_2021 to 23 data'!$B$1:$F$791,4,FALSE)</f>
        <v>#N/A</v>
      </c>
      <c r="O44" s="1" t="s">
        <v>585</v>
      </c>
      <c r="P44" s="1"/>
      <c r="Q44" s="2" t="s">
        <v>2695</v>
      </c>
      <c r="R44" s="1"/>
    </row>
    <row r="45" spans="1:18" ht="32" x14ac:dyDescent="0.2">
      <c r="A45" s="109">
        <v>44977</v>
      </c>
      <c r="B45" s="34" t="s">
        <v>2116</v>
      </c>
      <c r="C45" s="18" t="s">
        <v>2117</v>
      </c>
      <c r="D45" s="1" t="s">
        <v>2118</v>
      </c>
      <c r="E45" s="1">
        <v>17</v>
      </c>
      <c r="F45" s="1" t="s">
        <v>1835</v>
      </c>
      <c r="G45" s="1" t="s">
        <v>573</v>
      </c>
      <c r="H45" s="2" t="s">
        <v>2119</v>
      </c>
      <c r="I45" s="1">
        <v>8838817360</v>
      </c>
      <c r="J45" s="18" t="s">
        <v>2584</v>
      </c>
      <c r="K45" s="18" t="s">
        <v>465</v>
      </c>
      <c r="L45" s="1" t="e">
        <f>VLOOKUP(C45,'DO NOT TOUCH_2021 to 23 data'!$B$1:$F$791,3,FALSE)</f>
        <v>#N/A</v>
      </c>
      <c r="M45" s="1" t="e">
        <f>VLOOKUP(C45,'DO NOT TOUCH_2021 to 23 data'!$B$1:$F$791,5,FALSE)</f>
        <v>#N/A</v>
      </c>
      <c r="N45" s="2" t="e">
        <f>VLOOKUP(C45,'DO NOT TOUCH_2021 to 23 data'!$B$1:$F$791,4,FALSE)</f>
        <v>#N/A</v>
      </c>
      <c r="O45" s="1" t="s">
        <v>585</v>
      </c>
      <c r="P45" s="1"/>
      <c r="Q45" s="2"/>
      <c r="R45" s="1"/>
    </row>
    <row r="46" spans="1:18" ht="32" x14ac:dyDescent="0.2">
      <c r="A46" s="109">
        <v>44977</v>
      </c>
      <c r="B46" s="34" t="s">
        <v>2120</v>
      </c>
      <c r="C46" s="18" t="s">
        <v>2121</v>
      </c>
      <c r="D46" s="1" t="s">
        <v>2122</v>
      </c>
      <c r="E46" s="1">
        <v>33</v>
      </c>
      <c r="F46" s="1" t="s">
        <v>1839</v>
      </c>
      <c r="G46" s="1" t="s">
        <v>585</v>
      </c>
      <c r="H46" s="2" t="s">
        <v>2123</v>
      </c>
      <c r="I46" s="1">
        <v>9787647978</v>
      </c>
      <c r="J46" s="1" t="s">
        <v>2079</v>
      </c>
      <c r="K46" s="1" t="s">
        <v>2079</v>
      </c>
      <c r="L46" s="1" t="e">
        <f>VLOOKUP(C46,'DO NOT TOUCH_2021 to 23 data'!$B$1:$F$791,3,FALSE)</f>
        <v>#N/A</v>
      </c>
      <c r="M46" s="1" t="e">
        <f>VLOOKUP(C46,'DO NOT TOUCH_2021 to 23 data'!$B$1:$F$791,5,FALSE)</f>
        <v>#N/A</v>
      </c>
      <c r="N46" s="2" t="e">
        <f>VLOOKUP(C46,'DO NOT TOUCH_2021 to 23 data'!$B$1:$F$791,4,FALSE)</f>
        <v>#N/A</v>
      </c>
      <c r="O46" s="1" t="s">
        <v>585</v>
      </c>
      <c r="P46" s="1"/>
      <c r="Q46" s="2"/>
      <c r="R46" s="1"/>
    </row>
    <row r="47" spans="1:18" ht="32" x14ac:dyDescent="0.2">
      <c r="A47" s="109">
        <v>44977</v>
      </c>
      <c r="B47" s="34" t="s">
        <v>2124</v>
      </c>
      <c r="C47" s="18" t="s">
        <v>2125</v>
      </c>
      <c r="D47" s="1" t="s">
        <v>2126</v>
      </c>
      <c r="E47" s="1">
        <v>34</v>
      </c>
      <c r="F47" s="1" t="s">
        <v>1835</v>
      </c>
      <c r="G47" s="1" t="s">
        <v>585</v>
      </c>
      <c r="H47" s="2" t="s">
        <v>2127</v>
      </c>
      <c r="I47" s="1">
        <v>9585192920</v>
      </c>
      <c r="J47" s="18" t="s">
        <v>2568</v>
      </c>
      <c r="K47" s="18" t="s">
        <v>2568</v>
      </c>
      <c r="L47" s="1" t="e">
        <f>VLOOKUP(C47,'DO NOT TOUCH_2021 to 23 data'!$B$1:$F$791,3,FALSE)</f>
        <v>#N/A</v>
      </c>
      <c r="M47" s="1" t="e">
        <f>VLOOKUP(C47,'DO NOT TOUCH_2021 to 23 data'!$B$1:$F$791,5,FALSE)</f>
        <v>#N/A</v>
      </c>
      <c r="N47" s="2" t="e">
        <f>VLOOKUP(C47,'DO NOT TOUCH_2021 to 23 data'!$B$1:$F$791,4,FALSE)</f>
        <v>#N/A</v>
      </c>
      <c r="O47" s="1" t="s">
        <v>585</v>
      </c>
      <c r="P47" s="1"/>
      <c r="Q47" s="2"/>
      <c r="R47" s="1"/>
    </row>
    <row r="48" spans="1:18" ht="32" x14ac:dyDescent="0.2">
      <c r="A48" s="109">
        <v>44977</v>
      </c>
      <c r="B48" s="34" t="s">
        <v>2128</v>
      </c>
      <c r="C48" s="18" t="s">
        <v>2129</v>
      </c>
      <c r="D48" s="1" t="s">
        <v>2130</v>
      </c>
      <c r="E48" s="1">
        <v>33</v>
      </c>
      <c r="F48" s="1" t="s">
        <v>1839</v>
      </c>
      <c r="G48" s="1" t="s">
        <v>585</v>
      </c>
      <c r="H48" s="2" t="s">
        <v>2131</v>
      </c>
      <c r="I48" s="1">
        <v>7293221200</v>
      </c>
      <c r="J48" s="18" t="s">
        <v>2584</v>
      </c>
      <c r="K48" s="18" t="s">
        <v>465</v>
      </c>
      <c r="L48" s="1" t="e">
        <f>VLOOKUP(C48,'DO NOT TOUCH_2021 to 23 data'!$B$1:$F$791,3,FALSE)</f>
        <v>#N/A</v>
      </c>
      <c r="M48" s="1" t="e">
        <f>VLOOKUP(C48,'DO NOT TOUCH_2021 to 23 data'!$B$1:$F$791,5,FALSE)</f>
        <v>#N/A</v>
      </c>
      <c r="N48" s="2" t="e">
        <f>VLOOKUP(C48,'DO NOT TOUCH_2021 to 23 data'!$B$1:$F$791,4,FALSE)</f>
        <v>#N/A</v>
      </c>
      <c r="O48" s="1" t="s">
        <v>585</v>
      </c>
      <c r="P48" s="1"/>
      <c r="Q48" s="2"/>
      <c r="R48" s="1"/>
    </row>
    <row r="49" spans="1:18" ht="32" x14ac:dyDescent="0.2">
      <c r="A49" s="120">
        <v>44982</v>
      </c>
      <c r="B49" s="121" t="s">
        <v>2132</v>
      </c>
      <c r="C49" s="139" t="s">
        <v>2133</v>
      </c>
      <c r="D49" s="114" t="s">
        <v>2134</v>
      </c>
      <c r="E49" s="114">
        <v>51</v>
      </c>
      <c r="F49" s="114" t="s">
        <v>1835</v>
      </c>
      <c r="G49" s="114" t="s">
        <v>573</v>
      </c>
      <c r="H49" s="116" t="s">
        <v>2135</v>
      </c>
      <c r="I49" s="114">
        <v>9445073982</v>
      </c>
      <c r="J49" s="114" t="s">
        <v>2136</v>
      </c>
      <c r="K49" s="114" t="s">
        <v>2136</v>
      </c>
      <c r="L49" s="114" t="e">
        <f>VLOOKUP(C49,'DO NOT TOUCH_2021 to 23 data'!$B$1:$F$791,3,FALSE)</f>
        <v>#N/A</v>
      </c>
      <c r="M49" s="114" t="e">
        <f>VLOOKUP(C49,'DO NOT TOUCH_2021 to 23 data'!$B$1:$F$791,5,FALSE)</f>
        <v>#N/A</v>
      </c>
      <c r="N49" s="116" t="e">
        <f>VLOOKUP(C49,'DO NOT TOUCH_2021 to 23 data'!$B$1:$F$791,4,FALSE)</f>
        <v>#N/A</v>
      </c>
      <c r="O49" s="114" t="s">
        <v>585</v>
      </c>
      <c r="P49" s="114"/>
      <c r="Q49" s="116" t="s">
        <v>2137</v>
      </c>
      <c r="R49" s="114" t="s">
        <v>2844</v>
      </c>
    </row>
    <row r="50" spans="1:18" ht="32" x14ac:dyDescent="0.2">
      <c r="A50" s="109">
        <v>44977</v>
      </c>
      <c r="B50" s="34" t="s">
        <v>2138</v>
      </c>
      <c r="C50" s="18" t="s">
        <v>2139</v>
      </c>
      <c r="D50" s="1" t="s">
        <v>2140</v>
      </c>
      <c r="E50" s="1">
        <v>42</v>
      </c>
      <c r="F50" s="1" t="s">
        <v>1835</v>
      </c>
      <c r="G50" s="1" t="s">
        <v>585</v>
      </c>
      <c r="H50" s="2" t="s">
        <v>2141</v>
      </c>
      <c r="I50" s="1">
        <v>9176782303</v>
      </c>
      <c r="J50" s="1" t="s">
        <v>2079</v>
      </c>
      <c r="K50" s="1" t="s">
        <v>2079</v>
      </c>
      <c r="L50" s="1" t="e">
        <f>VLOOKUP(C50,'DO NOT TOUCH_2021 to 23 data'!$B$1:$F$791,3,FALSE)</f>
        <v>#N/A</v>
      </c>
      <c r="M50" s="1" t="e">
        <f>VLOOKUP(C50,'DO NOT TOUCH_2021 to 23 data'!$B$1:$F$791,5,FALSE)</f>
        <v>#N/A</v>
      </c>
      <c r="N50" s="2" t="e">
        <f>VLOOKUP(C50,'DO NOT TOUCH_2021 to 23 data'!$B$1:$F$791,4,FALSE)</f>
        <v>#N/A</v>
      </c>
      <c r="O50" s="1" t="s">
        <v>585</v>
      </c>
      <c r="P50" s="1"/>
      <c r="Q50" s="2"/>
      <c r="R50" s="1"/>
    </row>
    <row r="51" spans="1:18" ht="32" x14ac:dyDescent="0.2">
      <c r="A51" s="109">
        <v>44977</v>
      </c>
      <c r="B51" s="34" t="s">
        <v>2151</v>
      </c>
      <c r="C51" s="18" t="s">
        <v>2152</v>
      </c>
      <c r="D51" s="1" t="s">
        <v>1065</v>
      </c>
      <c r="E51" s="1">
        <v>35</v>
      </c>
      <c r="F51" s="1" t="s">
        <v>1835</v>
      </c>
      <c r="G51" s="1" t="s">
        <v>585</v>
      </c>
      <c r="H51" s="2" t="s">
        <v>2153</v>
      </c>
      <c r="I51" s="1">
        <v>9884307916</v>
      </c>
      <c r="J51" s="18" t="s">
        <v>2568</v>
      </c>
      <c r="K51" s="18" t="s">
        <v>2568</v>
      </c>
      <c r="L51" s="1" t="e">
        <f>VLOOKUP(C51,'DO NOT TOUCH_2021 to 23 data'!$B$1:$F$791,3,FALSE)</f>
        <v>#N/A</v>
      </c>
      <c r="M51" s="1" t="e">
        <f>VLOOKUP(C51,'DO NOT TOUCH_2021 to 23 data'!$B$1:$F$791,5,FALSE)</f>
        <v>#N/A</v>
      </c>
      <c r="N51" s="2" t="e">
        <f>VLOOKUP(C51,'DO NOT TOUCH_2021 to 23 data'!$B$1:$F$791,4,FALSE)</f>
        <v>#N/A</v>
      </c>
      <c r="O51" s="1" t="s">
        <v>585</v>
      </c>
      <c r="P51" s="1"/>
      <c r="Q51" s="2"/>
      <c r="R51" s="1"/>
    </row>
    <row r="52" spans="1:18" ht="32" x14ac:dyDescent="0.2">
      <c r="A52" s="109">
        <v>44977</v>
      </c>
      <c r="B52" s="34" t="s">
        <v>2154</v>
      </c>
      <c r="C52" s="18" t="s">
        <v>2155</v>
      </c>
      <c r="D52" s="8" t="s">
        <v>1260</v>
      </c>
      <c r="E52" s="8">
        <v>43</v>
      </c>
      <c r="F52" s="8" t="s">
        <v>1839</v>
      </c>
      <c r="G52" s="135" t="s">
        <v>585</v>
      </c>
      <c r="H52" s="9" t="s">
        <v>2156</v>
      </c>
      <c r="I52" s="8">
        <v>7401333083</v>
      </c>
      <c r="J52" s="97" t="s">
        <v>2577</v>
      </c>
      <c r="K52" s="97" t="s">
        <v>2577</v>
      </c>
      <c r="L52" s="8" t="e">
        <f>VLOOKUP(C52,'DO NOT TOUCH_2021 to 23 data'!$B$1:$F$791,3,FALSE)</f>
        <v>#N/A</v>
      </c>
      <c r="M52" s="8" t="e">
        <f>VLOOKUP(C52,'DO NOT TOUCH_2021 to 23 data'!$B$1:$F$791,5,FALSE)</f>
        <v>#N/A</v>
      </c>
      <c r="N52" s="9" t="e">
        <f>VLOOKUP(C52,'DO NOT TOUCH_2021 to 23 data'!$B$1:$F$791,4,FALSE)</f>
        <v>#N/A</v>
      </c>
      <c r="O52" s="8" t="s">
        <v>585</v>
      </c>
      <c r="P52" s="8"/>
      <c r="Q52" s="9" t="s">
        <v>2567</v>
      </c>
      <c r="R52" s="2" t="s">
        <v>2567</v>
      </c>
    </row>
    <row r="53" spans="1:18" ht="64" x14ac:dyDescent="0.2">
      <c r="A53" s="109">
        <v>44977</v>
      </c>
      <c r="B53" s="34" t="s">
        <v>2159</v>
      </c>
      <c r="C53" s="18" t="s">
        <v>2160</v>
      </c>
      <c r="D53" s="1" t="s">
        <v>2161</v>
      </c>
      <c r="E53" s="1">
        <v>53</v>
      </c>
      <c r="F53" s="1" t="s">
        <v>1839</v>
      </c>
      <c r="G53" s="1" t="s">
        <v>573</v>
      </c>
      <c r="H53" s="2" t="s">
        <v>2162</v>
      </c>
      <c r="I53" s="1">
        <v>9791053452</v>
      </c>
      <c r="J53" s="18" t="s">
        <v>2568</v>
      </c>
      <c r="K53" s="18" t="s">
        <v>2568</v>
      </c>
      <c r="L53" s="1" t="e">
        <f>VLOOKUP(C53,'DO NOT TOUCH_2021 to 23 data'!$B$1:$F$791,3,FALSE)</f>
        <v>#N/A</v>
      </c>
      <c r="M53" s="1" t="e">
        <f>VLOOKUP(C53,'DO NOT TOUCH_2021 to 23 data'!$B$1:$F$791,5,FALSE)</f>
        <v>#N/A</v>
      </c>
      <c r="N53" s="2" t="e">
        <f>VLOOKUP(C53,'DO NOT TOUCH_2021 to 23 data'!$B$1:$F$791,4,FALSE)</f>
        <v>#N/A</v>
      </c>
      <c r="O53" s="1" t="s">
        <v>585</v>
      </c>
      <c r="P53" s="1"/>
      <c r="Q53" s="2"/>
      <c r="R53" s="1"/>
    </row>
    <row r="54" spans="1:18" ht="32" x14ac:dyDescent="0.2">
      <c r="A54" s="109">
        <v>44977</v>
      </c>
      <c r="B54" s="34" t="s">
        <v>2166</v>
      </c>
      <c r="C54" s="18" t="s">
        <v>2167</v>
      </c>
      <c r="D54" s="1" t="s">
        <v>2168</v>
      </c>
      <c r="E54" s="1">
        <v>39</v>
      </c>
      <c r="F54" s="1" t="s">
        <v>1839</v>
      </c>
      <c r="G54" s="1" t="s">
        <v>585</v>
      </c>
      <c r="H54" s="2" t="s">
        <v>2169</v>
      </c>
      <c r="I54" s="1">
        <v>8939139807</v>
      </c>
      <c r="J54" s="94" t="s">
        <v>2578</v>
      </c>
      <c r="K54" s="94" t="s">
        <v>2578</v>
      </c>
      <c r="L54" s="1" t="e">
        <f>VLOOKUP(C54,'DO NOT TOUCH_2021 to 23 data'!$B$1:$F$791,3,FALSE)</f>
        <v>#N/A</v>
      </c>
      <c r="M54" s="1" t="e">
        <f>VLOOKUP(C54,'DO NOT TOUCH_2021 to 23 data'!$B$1:$F$791,5,FALSE)</f>
        <v>#N/A</v>
      </c>
      <c r="N54" s="2" t="e">
        <f>VLOOKUP(C54,'DO NOT TOUCH_2021 to 23 data'!$B$1:$F$791,4,FALSE)</f>
        <v>#N/A</v>
      </c>
      <c r="O54" s="1" t="s">
        <v>585</v>
      </c>
      <c r="P54" s="1"/>
      <c r="Q54" s="2"/>
      <c r="R54" s="1"/>
    </row>
    <row r="55" spans="1:18" ht="32" x14ac:dyDescent="0.2">
      <c r="A55" s="109">
        <v>44977</v>
      </c>
      <c r="B55" s="34" t="s">
        <v>2173</v>
      </c>
      <c r="C55" s="18" t="s">
        <v>2174</v>
      </c>
      <c r="D55" s="1" t="s">
        <v>2175</v>
      </c>
      <c r="E55" s="1">
        <v>50</v>
      </c>
      <c r="F55" s="1" t="s">
        <v>1835</v>
      </c>
      <c r="G55" s="1" t="s">
        <v>573</v>
      </c>
      <c r="H55" s="2" t="s">
        <v>2176</v>
      </c>
      <c r="I55" s="1">
        <v>9840167917</v>
      </c>
      <c r="J55" s="18" t="s">
        <v>2568</v>
      </c>
      <c r="K55" s="18" t="s">
        <v>2568</v>
      </c>
      <c r="L55" s="1" t="e">
        <f>VLOOKUP(C55,'DO NOT TOUCH_2021 to 23 data'!$B$1:$F$791,3,FALSE)</f>
        <v>#N/A</v>
      </c>
      <c r="M55" s="1" t="e">
        <f>VLOOKUP(C55,'DO NOT TOUCH_2021 to 23 data'!$B$1:$F$791,5,FALSE)</f>
        <v>#N/A</v>
      </c>
      <c r="N55" s="2" t="e">
        <f>VLOOKUP(C55,'DO NOT TOUCH_2021 to 23 data'!$B$1:$F$791,4,FALSE)</f>
        <v>#N/A</v>
      </c>
      <c r="O55" s="1" t="s">
        <v>585</v>
      </c>
      <c r="P55" s="1"/>
      <c r="Q55" s="2"/>
      <c r="R55" s="1"/>
    </row>
    <row r="56" spans="1:18" ht="48" x14ac:dyDescent="0.2">
      <c r="A56" s="109">
        <v>44977</v>
      </c>
      <c r="B56" s="34" t="s">
        <v>2177</v>
      </c>
      <c r="C56" s="18" t="s">
        <v>2178</v>
      </c>
      <c r="D56" s="1" t="s">
        <v>2179</v>
      </c>
      <c r="E56" s="1">
        <v>34</v>
      </c>
      <c r="F56" s="1" t="s">
        <v>1835</v>
      </c>
      <c r="G56" s="1" t="s">
        <v>585</v>
      </c>
      <c r="H56" s="2" t="s">
        <v>2180</v>
      </c>
      <c r="I56" s="1">
        <v>9789097107</v>
      </c>
      <c r="J56" s="1" t="s">
        <v>2696</v>
      </c>
      <c r="K56" s="1" t="s">
        <v>2696</v>
      </c>
      <c r="L56" s="1" t="e">
        <f>VLOOKUP(C56,'DO NOT TOUCH_2021 to 23 data'!$B$1:$F$791,3,FALSE)</f>
        <v>#N/A</v>
      </c>
      <c r="M56" s="1" t="e">
        <f>VLOOKUP(C56,'DO NOT TOUCH_2021 to 23 data'!$B$1:$F$791,5,FALSE)</f>
        <v>#N/A</v>
      </c>
      <c r="N56" s="2" t="e">
        <f>VLOOKUP(C56,'DO NOT TOUCH_2021 to 23 data'!$B$1:$F$791,4,FALSE)</f>
        <v>#N/A</v>
      </c>
      <c r="O56" s="1" t="s">
        <v>585</v>
      </c>
      <c r="P56" s="1"/>
      <c r="Q56" s="2"/>
      <c r="R56" s="1"/>
    </row>
    <row r="57" spans="1:18" ht="32" x14ac:dyDescent="0.2">
      <c r="A57" s="109">
        <v>44977</v>
      </c>
      <c r="B57" s="34" t="s">
        <v>2181</v>
      </c>
      <c r="C57" s="18" t="s">
        <v>2182</v>
      </c>
      <c r="D57" s="1" t="s">
        <v>1151</v>
      </c>
      <c r="E57" s="1">
        <v>51</v>
      </c>
      <c r="F57" s="1" t="s">
        <v>1835</v>
      </c>
      <c r="G57" s="1" t="s">
        <v>585</v>
      </c>
      <c r="H57" s="2" t="s">
        <v>2183</v>
      </c>
      <c r="I57" s="1">
        <v>8754120249</v>
      </c>
      <c r="J57" s="1" t="s">
        <v>2593</v>
      </c>
      <c r="K57" s="1" t="s">
        <v>2593</v>
      </c>
      <c r="L57" s="1" t="e">
        <f>VLOOKUP(C57,'DO NOT TOUCH_2021 to 23 data'!$B$1:$F$791,3,FALSE)</f>
        <v>#N/A</v>
      </c>
      <c r="M57" s="1" t="e">
        <f>VLOOKUP(C57,'DO NOT TOUCH_2021 to 23 data'!$B$1:$F$791,5,FALSE)</f>
        <v>#N/A</v>
      </c>
      <c r="N57" s="2" t="e">
        <f>VLOOKUP(C57,'DO NOT TOUCH_2021 to 23 data'!$B$1:$F$791,4,FALSE)</f>
        <v>#N/A</v>
      </c>
      <c r="O57" s="1" t="s">
        <v>585</v>
      </c>
      <c r="P57" s="1"/>
      <c r="Q57" s="2"/>
      <c r="R57" s="1"/>
    </row>
    <row r="58" spans="1:18" ht="32" x14ac:dyDescent="0.2">
      <c r="A58" s="109">
        <v>44977</v>
      </c>
      <c r="B58" s="34" t="s">
        <v>2184</v>
      </c>
      <c r="C58" s="18" t="s">
        <v>2185</v>
      </c>
      <c r="D58" s="1" t="s">
        <v>2186</v>
      </c>
      <c r="E58" s="1">
        <v>14</v>
      </c>
      <c r="F58" s="1" t="s">
        <v>1839</v>
      </c>
      <c r="G58" s="1" t="s">
        <v>573</v>
      </c>
      <c r="H58" s="2" t="s">
        <v>2187</v>
      </c>
      <c r="I58" s="1">
        <v>8778288155</v>
      </c>
      <c r="J58" s="18" t="s">
        <v>2571</v>
      </c>
      <c r="K58" s="18" t="s">
        <v>2571</v>
      </c>
      <c r="L58" s="1" t="e">
        <f>VLOOKUP(C58,'DO NOT TOUCH_2021 to 23 data'!$B$1:$F$791,3,FALSE)</f>
        <v>#N/A</v>
      </c>
      <c r="M58" s="1" t="e">
        <f>VLOOKUP(C58,'DO NOT TOUCH_2021 to 23 data'!$B$1:$F$791,5,FALSE)</f>
        <v>#N/A</v>
      </c>
      <c r="N58" s="2" t="e">
        <f>VLOOKUP(C58,'DO NOT TOUCH_2021 to 23 data'!$B$1:$F$791,4,FALSE)</f>
        <v>#N/A</v>
      </c>
      <c r="O58" s="1" t="s">
        <v>585</v>
      </c>
      <c r="P58" s="1"/>
      <c r="Q58" s="2"/>
      <c r="R58" s="1"/>
    </row>
    <row r="59" spans="1:18" ht="48" x14ac:dyDescent="0.2">
      <c r="A59" s="109">
        <v>44977</v>
      </c>
      <c r="B59" s="34" t="s">
        <v>2191</v>
      </c>
      <c r="C59" s="18" t="s">
        <v>2192</v>
      </c>
      <c r="D59" s="1" t="s">
        <v>2193</v>
      </c>
      <c r="E59" s="1">
        <v>39</v>
      </c>
      <c r="F59" s="1" t="s">
        <v>1839</v>
      </c>
      <c r="G59" s="1" t="s">
        <v>585</v>
      </c>
      <c r="H59" s="2" t="s">
        <v>2194</v>
      </c>
      <c r="I59" s="1">
        <v>9841148828</v>
      </c>
      <c r="J59" s="1" t="s">
        <v>2079</v>
      </c>
      <c r="K59" s="1" t="s">
        <v>2079</v>
      </c>
      <c r="L59" s="1" t="e">
        <f>VLOOKUP(C59,'DO NOT TOUCH_2021 to 23 data'!$B$1:$F$791,3,FALSE)</f>
        <v>#N/A</v>
      </c>
      <c r="M59" s="1" t="e">
        <f>VLOOKUP(C59,'DO NOT TOUCH_2021 to 23 data'!$B$1:$F$791,5,FALSE)</f>
        <v>#N/A</v>
      </c>
      <c r="N59" s="2" t="e">
        <f>VLOOKUP(C59,'DO NOT TOUCH_2021 to 23 data'!$B$1:$F$791,4,FALSE)</f>
        <v>#N/A</v>
      </c>
      <c r="O59" s="1" t="s">
        <v>585</v>
      </c>
      <c r="P59" s="1"/>
      <c r="Q59" s="2"/>
      <c r="R59" s="1"/>
    </row>
    <row r="60" spans="1:18" ht="48" x14ac:dyDescent="0.2">
      <c r="A60" s="109">
        <v>44977</v>
      </c>
      <c r="B60" s="34" t="s">
        <v>2196</v>
      </c>
      <c r="C60" s="18" t="s">
        <v>2197</v>
      </c>
      <c r="D60" s="1" t="s">
        <v>2198</v>
      </c>
      <c r="E60" s="1">
        <v>43</v>
      </c>
      <c r="F60" s="1" t="s">
        <v>1835</v>
      </c>
      <c r="G60" s="1" t="s">
        <v>585</v>
      </c>
      <c r="H60" s="2" t="s">
        <v>2199</v>
      </c>
      <c r="I60" s="2" t="s">
        <v>2200</v>
      </c>
      <c r="J60" s="18" t="s">
        <v>2568</v>
      </c>
      <c r="K60" s="18" t="s">
        <v>2568</v>
      </c>
      <c r="L60" s="1" t="e">
        <f>VLOOKUP(C60,'DO NOT TOUCH_2021 to 23 data'!$B$1:$F$791,3,FALSE)</f>
        <v>#N/A</v>
      </c>
      <c r="M60" s="1" t="e">
        <f>VLOOKUP(C60,'DO NOT TOUCH_2021 to 23 data'!$B$1:$F$791,5,FALSE)</f>
        <v>#N/A</v>
      </c>
      <c r="N60" s="2" t="e">
        <f>VLOOKUP(C60,'DO NOT TOUCH_2021 to 23 data'!$B$1:$F$791,4,FALSE)</f>
        <v>#N/A</v>
      </c>
      <c r="O60" s="1" t="s">
        <v>585</v>
      </c>
      <c r="P60" s="1"/>
      <c r="Q60" s="2"/>
      <c r="R60" s="1"/>
    </row>
    <row r="61" spans="1:18" ht="32" x14ac:dyDescent="0.2">
      <c r="A61" s="109">
        <v>44977</v>
      </c>
      <c r="B61" s="34" t="s">
        <v>2201</v>
      </c>
      <c r="C61" s="18" t="s">
        <v>2202</v>
      </c>
      <c r="D61" s="1" t="s">
        <v>2203</v>
      </c>
      <c r="E61" s="1">
        <v>44</v>
      </c>
      <c r="F61" s="1" t="s">
        <v>1835</v>
      </c>
      <c r="G61" s="1" t="s">
        <v>585</v>
      </c>
      <c r="H61" s="2" t="s">
        <v>2204</v>
      </c>
      <c r="I61" s="2" t="s">
        <v>2205</v>
      </c>
      <c r="J61" s="18" t="s">
        <v>2568</v>
      </c>
      <c r="K61" s="18" t="s">
        <v>2568</v>
      </c>
      <c r="L61" s="1" t="e">
        <f>VLOOKUP(C61,'DO NOT TOUCH_2021 to 23 data'!$B$1:$F$791,3,FALSE)</f>
        <v>#N/A</v>
      </c>
      <c r="M61" s="1" t="e">
        <f>VLOOKUP(C61,'DO NOT TOUCH_2021 to 23 data'!$B$1:$F$791,5,FALSE)</f>
        <v>#N/A</v>
      </c>
      <c r="N61" s="2" t="e">
        <f>VLOOKUP(C61,'DO NOT TOUCH_2021 to 23 data'!$B$1:$F$791,4,FALSE)</f>
        <v>#N/A</v>
      </c>
      <c r="O61" s="1" t="s">
        <v>585</v>
      </c>
      <c r="P61" s="1"/>
      <c r="Q61" s="2"/>
      <c r="R61" s="1"/>
    </row>
    <row r="62" spans="1:18" ht="48" x14ac:dyDescent="0.2">
      <c r="A62" s="109">
        <v>44977</v>
      </c>
      <c r="B62" s="34" t="s">
        <v>2206</v>
      </c>
      <c r="C62" s="18" t="s">
        <v>2207</v>
      </c>
      <c r="D62" s="1" t="s">
        <v>2208</v>
      </c>
      <c r="E62" s="1">
        <v>36</v>
      </c>
      <c r="F62" s="1" t="s">
        <v>1835</v>
      </c>
      <c r="G62" s="1" t="s">
        <v>573</v>
      </c>
      <c r="H62" s="2" t="s">
        <v>2209</v>
      </c>
      <c r="I62" s="1">
        <v>9840615136</v>
      </c>
      <c r="J62" s="1" t="s">
        <v>2590</v>
      </c>
      <c r="K62" s="1" t="s">
        <v>2590</v>
      </c>
      <c r="L62" s="1" t="e">
        <f>VLOOKUP(C62,'DO NOT TOUCH_2021 to 23 data'!$B$1:$F$791,3,FALSE)</f>
        <v>#N/A</v>
      </c>
      <c r="M62" s="1" t="e">
        <f>VLOOKUP(C62,'DO NOT TOUCH_2021 to 23 data'!$B$1:$F$791,5,FALSE)</f>
        <v>#N/A</v>
      </c>
      <c r="N62" s="2" t="e">
        <f>VLOOKUP(C62,'DO NOT TOUCH_2021 to 23 data'!$B$1:$F$791,4,FALSE)</f>
        <v>#N/A</v>
      </c>
      <c r="O62" s="1" t="s">
        <v>585</v>
      </c>
      <c r="P62" s="1"/>
      <c r="Q62" s="2"/>
      <c r="R62" s="1"/>
    </row>
    <row r="63" spans="1:18" ht="48" x14ac:dyDescent="0.2">
      <c r="A63" s="109">
        <v>44977</v>
      </c>
      <c r="B63" s="34" t="s">
        <v>2214</v>
      </c>
      <c r="C63" s="18" t="s">
        <v>2215</v>
      </c>
      <c r="D63" s="1" t="s">
        <v>2216</v>
      </c>
      <c r="E63" s="1">
        <v>36</v>
      </c>
      <c r="F63" s="1" t="s">
        <v>1839</v>
      </c>
      <c r="G63" s="1" t="s">
        <v>585</v>
      </c>
      <c r="H63" s="2" t="s">
        <v>2217</v>
      </c>
      <c r="I63" s="1">
        <v>7639457404</v>
      </c>
      <c r="J63" s="18" t="s">
        <v>2584</v>
      </c>
      <c r="K63" s="18" t="s">
        <v>465</v>
      </c>
      <c r="L63" s="1" t="e">
        <f>VLOOKUP(C63,'DO NOT TOUCH_2021 to 23 data'!$B$1:$F$791,3,FALSE)</f>
        <v>#N/A</v>
      </c>
      <c r="M63" s="1" t="e">
        <f>VLOOKUP(C63,'DO NOT TOUCH_2021 to 23 data'!$B$1:$F$791,5,FALSE)</f>
        <v>#N/A</v>
      </c>
      <c r="N63" s="2" t="e">
        <f>VLOOKUP(C63,'DO NOT TOUCH_2021 to 23 data'!$B$1:$F$791,4,FALSE)</f>
        <v>#N/A</v>
      </c>
      <c r="O63" s="1" t="s">
        <v>585</v>
      </c>
      <c r="P63" s="1"/>
      <c r="Q63" s="2"/>
      <c r="R63" s="1"/>
    </row>
    <row r="64" spans="1:18" ht="32" x14ac:dyDescent="0.2">
      <c r="A64" s="109">
        <v>44977</v>
      </c>
      <c r="B64" s="34" t="s">
        <v>2218</v>
      </c>
      <c r="C64" s="18" t="s">
        <v>2219</v>
      </c>
      <c r="D64" s="1" t="s">
        <v>2220</v>
      </c>
      <c r="E64" s="1">
        <v>40</v>
      </c>
      <c r="F64" s="1" t="s">
        <v>1835</v>
      </c>
      <c r="G64" s="1" t="s">
        <v>585</v>
      </c>
      <c r="H64" s="2" t="s">
        <v>2221</v>
      </c>
      <c r="I64" s="1">
        <v>6381653982</v>
      </c>
      <c r="J64" s="18" t="s">
        <v>2568</v>
      </c>
      <c r="K64" s="18" t="s">
        <v>2568</v>
      </c>
      <c r="L64" s="1" t="e">
        <f>VLOOKUP(C64,'DO NOT TOUCH_2021 to 23 data'!$B$1:$F$791,3,FALSE)</f>
        <v>#N/A</v>
      </c>
      <c r="M64" s="1" t="e">
        <f>VLOOKUP(C64,'DO NOT TOUCH_2021 to 23 data'!$B$1:$F$791,5,FALSE)</f>
        <v>#N/A</v>
      </c>
      <c r="N64" s="2" t="e">
        <f>VLOOKUP(C64,'DO NOT TOUCH_2021 to 23 data'!$B$1:$F$791,4,FALSE)</f>
        <v>#N/A</v>
      </c>
      <c r="O64" s="1" t="s">
        <v>585</v>
      </c>
      <c r="P64" s="1"/>
      <c r="Q64" s="2"/>
      <c r="R64" s="1"/>
    </row>
    <row r="65" spans="1:18" ht="32" x14ac:dyDescent="0.2">
      <c r="A65" s="109">
        <v>44977</v>
      </c>
      <c r="B65" s="34" t="s">
        <v>2225</v>
      </c>
      <c r="C65" s="18" t="s">
        <v>2226</v>
      </c>
      <c r="D65" s="1" t="s">
        <v>2227</v>
      </c>
      <c r="E65" s="1">
        <v>38</v>
      </c>
      <c r="F65" s="1" t="s">
        <v>1835</v>
      </c>
      <c r="G65" s="1" t="s">
        <v>585</v>
      </c>
      <c r="H65" s="2" t="s">
        <v>2228</v>
      </c>
      <c r="I65" s="1">
        <v>9710632554</v>
      </c>
      <c r="J65" s="18" t="s">
        <v>2568</v>
      </c>
      <c r="K65" s="18" t="s">
        <v>2568</v>
      </c>
      <c r="L65" s="1" t="e">
        <f>VLOOKUP(C65,'DO NOT TOUCH_2021 to 23 data'!$B$1:$F$791,3,FALSE)</f>
        <v>#N/A</v>
      </c>
      <c r="M65" s="1" t="e">
        <f>VLOOKUP(C65,'DO NOT TOUCH_2021 to 23 data'!$B$1:$F$791,5,FALSE)</f>
        <v>#N/A</v>
      </c>
      <c r="N65" s="2" t="e">
        <f>VLOOKUP(C65,'DO NOT TOUCH_2021 to 23 data'!$B$1:$F$791,4,FALSE)</f>
        <v>#N/A</v>
      </c>
      <c r="O65" s="1" t="s">
        <v>585</v>
      </c>
      <c r="P65" s="1"/>
      <c r="Q65" s="2"/>
      <c r="R65" s="1"/>
    </row>
    <row r="66" spans="1:18" ht="48" x14ac:dyDescent="0.2">
      <c r="A66" s="109">
        <v>44977</v>
      </c>
      <c r="B66" s="34" t="s">
        <v>2229</v>
      </c>
      <c r="C66" s="18" t="s">
        <v>2230</v>
      </c>
      <c r="D66" s="1" t="s">
        <v>2231</v>
      </c>
      <c r="E66" s="1">
        <v>26</v>
      </c>
      <c r="F66" s="1" t="s">
        <v>1835</v>
      </c>
      <c r="G66" s="1" t="s">
        <v>573</v>
      </c>
      <c r="H66" s="2" t="s">
        <v>2232</v>
      </c>
      <c r="I66" s="1">
        <v>9344876990</v>
      </c>
      <c r="J66" s="18" t="s">
        <v>2570</v>
      </c>
      <c r="K66" s="18" t="s">
        <v>2570</v>
      </c>
      <c r="L66" s="1" t="e">
        <f>VLOOKUP(C66,'DO NOT TOUCH_2021 to 23 data'!$B$1:$F$791,3,FALSE)</f>
        <v>#N/A</v>
      </c>
      <c r="M66" s="1" t="e">
        <f>VLOOKUP(C66,'DO NOT TOUCH_2021 to 23 data'!$B$1:$F$791,5,FALSE)</f>
        <v>#N/A</v>
      </c>
      <c r="N66" s="2" t="e">
        <f>VLOOKUP(C66,'DO NOT TOUCH_2021 to 23 data'!$B$1:$F$791,4,FALSE)</f>
        <v>#N/A</v>
      </c>
      <c r="O66" s="1" t="s">
        <v>585</v>
      </c>
      <c r="P66" s="1"/>
      <c r="Q66" s="2"/>
      <c r="R66" s="1"/>
    </row>
    <row r="67" spans="1:18" ht="48" x14ac:dyDescent="0.2">
      <c r="A67" s="109">
        <v>44977</v>
      </c>
      <c r="B67" s="34" t="s">
        <v>2233</v>
      </c>
      <c r="C67" s="18" t="s">
        <v>2234</v>
      </c>
      <c r="D67" s="1" t="s">
        <v>2235</v>
      </c>
      <c r="E67" s="1">
        <v>39</v>
      </c>
      <c r="F67" s="1" t="s">
        <v>1835</v>
      </c>
      <c r="G67" s="1" t="s">
        <v>573</v>
      </c>
      <c r="H67" s="2" t="s">
        <v>2236</v>
      </c>
      <c r="I67" s="1">
        <v>6381374179</v>
      </c>
      <c r="J67" s="18" t="s">
        <v>2568</v>
      </c>
      <c r="K67" s="18" t="s">
        <v>2568</v>
      </c>
      <c r="L67" s="1" t="e">
        <f>VLOOKUP(C67,'DO NOT TOUCH_2021 to 23 data'!$B$1:$F$791,3,FALSE)</f>
        <v>#N/A</v>
      </c>
      <c r="M67" s="1" t="e">
        <f>VLOOKUP(C67,'DO NOT TOUCH_2021 to 23 data'!$B$1:$F$791,5,FALSE)</f>
        <v>#N/A</v>
      </c>
      <c r="N67" s="2" t="e">
        <f>VLOOKUP(C67,'DO NOT TOUCH_2021 to 23 data'!$B$1:$F$791,4,FALSE)</f>
        <v>#N/A</v>
      </c>
      <c r="O67" s="1" t="s">
        <v>585</v>
      </c>
      <c r="P67" s="1"/>
      <c r="Q67" s="2"/>
      <c r="R67" s="1"/>
    </row>
    <row r="68" spans="1:18" ht="32" x14ac:dyDescent="0.2">
      <c r="A68" s="109">
        <v>44977</v>
      </c>
      <c r="B68" s="34" t="s">
        <v>2237</v>
      </c>
      <c r="C68" s="18" t="s">
        <v>2238</v>
      </c>
      <c r="D68" s="1" t="s">
        <v>2239</v>
      </c>
      <c r="E68" s="1">
        <v>12</v>
      </c>
      <c r="F68" s="1" t="s">
        <v>1835</v>
      </c>
      <c r="G68" s="1" t="s">
        <v>573</v>
      </c>
      <c r="H68" s="2" t="s">
        <v>2240</v>
      </c>
      <c r="I68" s="1">
        <v>9976417426</v>
      </c>
      <c r="J68" s="18" t="s">
        <v>2570</v>
      </c>
      <c r="K68" s="18" t="s">
        <v>2570</v>
      </c>
      <c r="L68" s="1" t="e">
        <f>VLOOKUP(C68,'DO NOT TOUCH_2021 to 23 data'!$B$1:$F$791,3,FALSE)</f>
        <v>#N/A</v>
      </c>
      <c r="M68" s="1" t="e">
        <f>VLOOKUP(C68,'DO NOT TOUCH_2021 to 23 data'!$B$1:$F$791,5,FALSE)</f>
        <v>#N/A</v>
      </c>
      <c r="N68" s="2" t="e">
        <f>VLOOKUP(C68,'DO NOT TOUCH_2021 to 23 data'!$B$1:$F$791,4,FALSE)</f>
        <v>#N/A</v>
      </c>
      <c r="O68" s="1" t="s">
        <v>585</v>
      </c>
      <c r="P68" s="1"/>
      <c r="Q68" s="2"/>
      <c r="R68" s="1"/>
    </row>
    <row r="69" spans="1:18" ht="32" x14ac:dyDescent="0.2">
      <c r="A69" s="109">
        <v>44977</v>
      </c>
      <c r="B69" s="34" t="s">
        <v>2241</v>
      </c>
      <c r="C69" s="18" t="s">
        <v>2242</v>
      </c>
      <c r="D69" s="1" t="s">
        <v>2243</v>
      </c>
      <c r="E69" s="1">
        <v>12</v>
      </c>
      <c r="F69" s="1" t="s">
        <v>1839</v>
      </c>
      <c r="G69" s="1" t="s">
        <v>573</v>
      </c>
      <c r="H69" s="2" t="s">
        <v>2244</v>
      </c>
      <c r="I69" s="1">
        <v>8220305855</v>
      </c>
      <c r="J69" s="18" t="s">
        <v>2571</v>
      </c>
      <c r="K69" s="18" t="s">
        <v>2571</v>
      </c>
      <c r="L69" s="1" t="e">
        <f>VLOOKUP(C69,'DO NOT TOUCH_2021 to 23 data'!$B$1:$F$791,3,FALSE)</f>
        <v>#N/A</v>
      </c>
      <c r="M69" s="1" t="e">
        <f>VLOOKUP(C69,'DO NOT TOUCH_2021 to 23 data'!$B$1:$F$791,5,FALSE)</f>
        <v>#N/A</v>
      </c>
      <c r="N69" s="2" t="e">
        <f>VLOOKUP(C69,'DO NOT TOUCH_2021 to 23 data'!$B$1:$F$791,4,FALSE)</f>
        <v>#N/A</v>
      </c>
      <c r="O69" s="1" t="s">
        <v>585</v>
      </c>
      <c r="P69" s="1"/>
      <c r="Q69" s="2"/>
      <c r="R69" s="1"/>
    </row>
    <row r="70" spans="1:18" ht="32" x14ac:dyDescent="0.2">
      <c r="A70" s="109">
        <v>44977</v>
      </c>
      <c r="B70" s="34" t="s">
        <v>2245</v>
      </c>
      <c r="C70" s="18" t="s">
        <v>2246</v>
      </c>
      <c r="D70" s="1" t="s">
        <v>2247</v>
      </c>
      <c r="E70" s="1">
        <v>53</v>
      </c>
      <c r="F70" s="1" t="s">
        <v>1835</v>
      </c>
      <c r="G70" s="1" t="s">
        <v>573</v>
      </c>
      <c r="H70" s="2" t="s">
        <v>2248</v>
      </c>
      <c r="I70" s="1">
        <v>8489296466</v>
      </c>
      <c r="J70" s="18" t="s">
        <v>2568</v>
      </c>
      <c r="K70" s="18" t="s">
        <v>2568</v>
      </c>
      <c r="L70" s="1" t="e">
        <f>VLOOKUP(C70,'DO NOT TOUCH_2021 to 23 data'!$B$1:$F$791,3,FALSE)</f>
        <v>#N/A</v>
      </c>
      <c r="M70" s="1" t="e">
        <f>VLOOKUP(C70,'DO NOT TOUCH_2021 to 23 data'!$B$1:$F$791,5,FALSE)</f>
        <v>#N/A</v>
      </c>
      <c r="N70" s="2" t="e">
        <f>VLOOKUP(C70,'DO NOT TOUCH_2021 to 23 data'!$B$1:$F$791,4,FALSE)</f>
        <v>#N/A</v>
      </c>
      <c r="O70" s="1" t="s">
        <v>585</v>
      </c>
      <c r="P70" s="1"/>
      <c r="Q70" s="2"/>
      <c r="R70" s="1"/>
    </row>
    <row r="71" spans="1:18" ht="32" x14ac:dyDescent="0.2">
      <c r="A71" s="109">
        <v>44977</v>
      </c>
      <c r="B71" s="34" t="s">
        <v>2249</v>
      </c>
      <c r="C71" s="18" t="s">
        <v>2250</v>
      </c>
      <c r="D71" s="1" t="s">
        <v>2251</v>
      </c>
      <c r="E71" s="1">
        <v>44</v>
      </c>
      <c r="F71" s="1" t="s">
        <v>1839</v>
      </c>
      <c r="G71" s="1" t="s">
        <v>585</v>
      </c>
      <c r="H71" s="2" t="s">
        <v>2252</v>
      </c>
      <c r="I71" s="1">
        <v>9884035550</v>
      </c>
      <c r="J71" s="18" t="s">
        <v>2584</v>
      </c>
      <c r="K71" s="18" t="s">
        <v>465</v>
      </c>
      <c r="L71" s="1" t="e">
        <f>VLOOKUP(C71,'DO NOT TOUCH_2021 to 23 data'!$B$1:$F$791,3,FALSE)</f>
        <v>#N/A</v>
      </c>
      <c r="M71" s="1" t="e">
        <f>VLOOKUP(C71,'DO NOT TOUCH_2021 to 23 data'!$B$1:$F$791,5,FALSE)</f>
        <v>#N/A</v>
      </c>
      <c r="N71" s="2" t="e">
        <f>VLOOKUP(C71,'DO NOT TOUCH_2021 to 23 data'!$B$1:$F$791,4,FALSE)</f>
        <v>#N/A</v>
      </c>
      <c r="O71" s="1" t="s">
        <v>585</v>
      </c>
      <c r="P71" s="1"/>
      <c r="Q71" s="2"/>
      <c r="R71" s="1"/>
    </row>
    <row r="72" spans="1:18" ht="32" x14ac:dyDescent="0.2">
      <c r="A72" s="109">
        <v>44977</v>
      </c>
      <c r="B72" s="34" t="s">
        <v>2256</v>
      </c>
      <c r="C72" s="18" t="s">
        <v>2263</v>
      </c>
      <c r="D72" s="1" t="s">
        <v>2264</v>
      </c>
      <c r="E72" s="1">
        <v>45</v>
      </c>
      <c r="F72" s="1" t="s">
        <v>1835</v>
      </c>
      <c r="G72" s="1" t="s">
        <v>573</v>
      </c>
      <c r="H72" s="2" t="s">
        <v>2265</v>
      </c>
      <c r="I72" s="1">
        <v>9655449764</v>
      </c>
      <c r="J72" s="18" t="s">
        <v>2568</v>
      </c>
      <c r="K72" s="18" t="s">
        <v>2568</v>
      </c>
      <c r="L72" s="1" t="e">
        <f>VLOOKUP(C72,'DO NOT TOUCH_2021 to 23 data'!$B$1:$F$791,3,FALSE)</f>
        <v>#N/A</v>
      </c>
      <c r="M72" s="1" t="e">
        <f>VLOOKUP(C72,'DO NOT TOUCH_2021 to 23 data'!$B$1:$F$791,5,FALSE)</f>
        <v>#N/A</v>
      </c>
      <c r="N72" s="2" t="e">
        <f>VLOOKUP(C72,'DO NOT TOUCH_2021 to 23 data'!$B$1:$F$791,4,FALSE)</f>
        <v>#N/A</v>
      </c>
      <c r="O72" s="1" t="s">
        <v>585</v>
      </c>
      <c r="P72" s="1"/>
      <c r="Q72" s="2"/>
      <c r="R72" s="1"/>
    </row>
    <row r="73" spans="1:18" ht="48" x14ac:dyDescent="0.2">
      <c r="A73" s="109">
        <v>44977</v>
      </c>
      <c r="B73" s="34" t="s">
        <v>2270</v>
      </c>
      <c r="C73" s="18" t="s">
        <v>2271</v>
      </c>
      <c r="D73" s="1" t="s">
        <v>2272</v>
      </c>
      <c r="E73" s="1">
        <v>39</v>
      </c>
      <c r="F73" s="1" t="s">
        <v>1835</v>
      </c>
      <c r="G73" s="1" t="s">
        <v>573</v>
      </c>
      <c r="H73" s="2" t="s">
        <v>2273</v>
      </c>
      <c r="I73" s="2" t="s">
        <v>2274</v>
      </c>
      <c r="J73" s="18" t="s">
        <v>2568</v>
      </c>
      <c r="K73" s="18" t="s">
        <v>2568</v>
      </c>
      <c r="L73" s="1" t="e">
        <f>VLOOKUP(C73,'DO NOT TOUCH_2021 to 23 data'!$B$1:$F$791,3,FALSE)</f>
        <v>#N/A</v>
      </c>
      <c r="M73" s="1" t="e">
        <f>VLOOKUP(C73,'DO NOT TOUCH_2021 to 23 data'!$B$1:$F$791,5,FALSE)</f>
        <v>#N/A</v>
      </c>
      <c r="N73" s="2" t="e">
        <f>VLOOKUP(C73,'DO NOT TOUCH_2021 to 23 data'!$B$1:$F$791,4,FALSE)</f>
        <v>#N/A</v>
      </c>
      <c r="O73" s="1" t="s">
        <v>585</v>
      </c>
      <c r="P73" s="1"/>
      <c r="Q73" s="2"/>
      <c r="R73" s="1"/>
    </row>
    <row r="74" spans="1:18" ht="32" x14ac:dyDescent="0.2">
      <c r="A74" s="109">
        <v>44977</v>
      </c>
      <c r="B74" s="34" t="s">
        <v>2275</v>
      </c>
      <c r="C74" s="18" t="s">
        <v>2276</v>
      </c>
      <c r="D74" s="1" t="s">
        <v>2277</v>
      </c>
      <c r="E74" s="1">
        <v>35</v>
      </c>
      <c r="F74" s="1" t="s">
        <v>1835</v>
      </c>
      <c r="G74" s="1" t="s">
        <v>585</v>
      </c>
      <c r="H74" s="2" t="s">
        <v>2278</v>
      </c>
      <c r="I74" s="1">
        <v>9176272376</v>
      </c>
      <c r="J74" s="18" t="s">
        <v>2584</v>
      </c>
      <c r="K74" s="18" t="s">
        <v>465</v>
      </c>
      <c r="L74" s="1" t="e">
        <f>VLOOKUP(C74,'DO NOT TOUCH_2021 to 23 data'!$B$1:$F$791,3,FALSE)</f>
        <v>#N/A</v>
      </c>
      <c r="M74" s="1" t="e">
        <f>VLOOKUP(C74,'DO NOT TOUCH_2021 to 23 data'!$B$1:$F$791,5,FALSE)</f>
        <v>#N/A</v>
      </c>
      <c r="N74" s="2" t="e">
        <f>VLOOKUP(C74,'DO NOT TOUCH_2021 to 23 data'!$B$1:$F$791,4,FALSE)</f>
        <v>#N/A</v>
      </c>
      <c r="O74" s="1" t="s">
        <v>585</v>
      </c>
      <c r="P74" s="1"/>
      <c r="Q74" s="2"/>
      <c r="R74" s="1"/>
    </row>
    <row r="75" spans="1:18" ht="32" x14ac:dyDescent="0.2">
      <c r="A75" s="109">
        <v>44977</v>
      </c>
      <c r="B75" s="34" t="s">
        <v>2279</v>
      </c>
      <c r="C75" s="18" t="s">
        <v>2280</v>
      </c>
      <c r="D75" s="1" t="s">
        <v>2281</v>
      </c>
      <c r="E75" s="1">
        <v>27</v>
      </c>
      <c r="F75" s="1" t="s">
        <v>1835</v>
      </c>
      <c r="G75" s="1" t="s">
        <v>573</v>
      </c>
      <c r="H75" s="2" t="s">
        <v>2282</v>
      </c>
      <c r="I75" s="2" t="s">
        <v>2283</v>
      </c>
      <c r="J75" s="18" t="s">
        <v>2568</v>
      </c>
      <c r="K75" s="18" t="s">
        <v>2568</v>
      </c>
      <c r="L75" s="1" t="e">
        <f>VLOOKUP(C75,'DO NOT TOUCH_2021 to 23 data'!$B$1:$F$791,3,FALSE)</f>
        <v>#N/A</v>
      </c>
      <c r="M75" s="1" t="e">
        <f>VLOOKUP(C75,'DO NOT TOUCH_2021 to 23 data'!$B$1:$F$791,5,FALSE)</f>
        <v>#N/A</v>
      </c>
      <c r="N75" s="2" t="e">
        <f>VLOOKUP(C75,'DO NOT TOUCH_2021 to 23 data'!$B$1:$F$791,4,FALSE)</f>
        <v>#N/A</v>
      </c>
      <c r="O75" s="1" t="s">
        <v>585</v>
      </c>
      <c r="P75" s="1"/>
      <c r="Q75" s="2"/>
      <c r="R75" s="1"/>
    </row>
    <row r="76" spans="1:18" ht="32" x14ac:dyDescent="0.2">
      <c r="A76" s="109">
        <v>44977</v>
      </c>
      <c r="B76" s="34" t="s">
        <v>2284</v>
      </c>
      <c r="C76" s="18" t="s">
        <v>2286</v>
      </c>
      <c r="D76" s="1" t="s">
        <v>2287</v>
      </c>
      <c r="E76" s="1">
        <v>45</v>
      </c>
      <c r="F76" s="1" t="s">
        <v>1835</v>
      </c>
      <c r="G76" s="1" t="s">
        <v>573</v>
      </c>
      <c r="H76" s="2" t="s">
        <v>2288</v>
      </c>
      <c r="I76" s="1">
        <v>8220890107</v>
      </c>
      <c r="J76" s="1" t="s">
        <v>2590</v>
      </c>
      <c r="K76" s="1" t="s">
        <v>2590</v>
      </c>
      <c r="L76" s="1" t="e">
        <f>VLOOKUP(C76,'DO NOT TOUCH_2021 to 23 data'!$B$1:$F$791,3,FALSE)</f>
        <v>#N/A</v>
      </c>
      <c r="M76" s="1" t="e">
        <f>VLOOKUP(C76,'DO NOT TOUCH_2021 to 23 data'!$B$1:$F$791,5,FALSE)</f>
        <v>#N/A</v>
      </c>
      <c r="N76" s="2" t="e">
        <f>VLOOKUP(C76,'DO NOT TOUCH_2021 to 23 data'!$B$1:$F$791,4,FALSE)</f>
        <v>#N/A</v>
      </c>
      <c r="O76" s="1" t="s">
        <v>585</v>
      </c>
      <c r="P76" s="1"/>
      <c r="Q76" s="2"/>
      <c r="R76" s="1"/>
    </row>
    <row r="77" spans="1:18" ht="32" x14ac:dyDescent="0.2">
      <c r="A77" s="141">
        <v>44982</v>
      </c>
      <c r="B77" s="142" t="s">
        <v>2294</v>
      </c>
      <c r="C77" s="144" t="s">
        <v>2295</v>
      </c>
      <c r="D77" s="146" t="s">
        <v>2296</v>
      </c>
      <c r="E77" s="146">
        <v>50</v>
      </c>
      <c r="F77" s="146" t="s">
        <v>1839</v>
      </c>
      <c r="G77" s="146" t="s">
        <v>585</v>
      </c>
      <c r="H77" s="147" t="s">
        <v>2297</v>
      </c>
      <c r="I77" s="146">
        <v>9840036535</v>
      </c>
      <c r="J77" s="146" t="s">
        <v>591</v>
      </c>
      <c r="K77" s="146" t="s">
        <v>591</v>
      </c>
      <c r="L77" s="146" t="e">
        <f>VLOOKUP(C77,'DO NOT TOUCH_2021 to 23 data'!$B$1:$F$791,3,FALSE)</f>
        <v>#N/A</v>
      </c>
      <c r="M77" s="146" t="e">
        <f>VLOOKUP(C77,'DO NOT TOUCH_2021 to 23 data'!$B$1:$F$791,5,FALSE)</f>
        <v>#N/A</v>
      </c>
      <c r="N77" s="147" t="e">
        <f>VLOOKUP(C77,'DO NOT TOUCH_2021 to 23 data'!$B$1:$F$791,4,FALSE)</f>
        <v>#N/A</v>
      </c>
      <c r="O77" s="146" t="s">
        <v>2567</v>
      </c>
      <c r="P77" s="146"/>
      <c r="Q77" s="147" t="s">
        <v>2298</v>
      </c>
      <c r="R77" s="114" t="s">
        <v>2844</v>
      </c>
    </row>
    <row r="78" spans="1:18" ht="32" x14ac:dyDescent="0.2">
      <c r="A78" s="120">
        <v>44982</v>
      </c>
      <c r="B78" s="121" t="s">
        <v>2299</v>
      </c>
      <c r="C78" s="139" t="s">
        <v>2300</v>
      </c>
      <c r="D78" s="114" t="s">
        <v>2301</v>
      </c>
      <c r="E78" s="114">
        <v>44</v>
      </c>
      <c r="F78" s="114" t="s">
        <v>1839</v>
      </c>
      <c r="G78" s="114" t="s">
        <v>573</v>
      </c>
      <c r="H78" s="116" t="s">
        <v>2302</v>
      </c>
      <c r="I78" s="114">
        <v>8925295045</v>
      </c>
      <c r="J78" s="114" t="s">
        <v>591</v>
      </c>
      <c r="K78" s="114" t="s">
        <v>591</v>
      </c>
      <c r="L78" s="114" t="e">
        <f>VLOOKUP(C78,'DO NOT TOUCH_2021 to 23 data'!$B$1:$F$791,3,FALSE)</f>
        <v>#N/A</v>
      </c>
      <c r="M78" s="114" t="e">
        <f>VLOOKUP(C78,'DO NOT TOUCH_2021 to 23 data'!$B$1:$F$791,5,FALSE)</f>
        <v>#N/A</v>
      </c>
      <c r="N78" s="116" t="e">
        <f>VLOOKUP(C78,'DO NOT TOUCH_2021 to 23 data'!$B$1:$F$791,4,FALSE)</f>
        <v>#N/A</v>
      </c>
      <c r="O78" s="114" t="s">
        <v>585</v>
      </c>
      <c r="P78" s="114"/>
      <c r="Q78" s="116" t="s">
        <v>2298</v>
      </c>
      <c r="R78" s="114" t="s">
        <v>2844</v>
      </c>
    </row>
    <row r="79" spans="1:18" ht="32" x14ac:dyDescent="0.2">
      <c r="A79" s="109">
        <v>44977</v>
      </c>
      <c r="B79" s="34" t="s">
        <v>2303</v>
      </c>
      <c r="C79" s="18" t="s">
        <v>2304</v>
      </c>
      <c r="D79" s="1" t="s">
        <v>2305</v>
      </c>
      <c r="E79" s="1">
        <v>53</v>
      </c>
      <c r="F79" s="1" t="s">
        <v>1839</v>
      </c>
      <c r="G79" s="1" t="s">
        <v>573</v>
      </c>
      <c r="H79" s="2" t="s">
        <v>2306</v>
      </c>
      <c r="I79" s="1">
        <v>6369250344</v>
      </c>
      <c r="J79" s="1" t="s">
        <v>2594</v>
      </c>
      <c r="K79" s="1" t="s">
        <v>2594</v>
      </c>
      <c r="L79" s="1" t="e">
        <f>VLOOKUP(C79,'DO NOT TOUCH_2021 to 23 data'!$B$1:$F$791,3,FALSE)</f>
        <v>#N/A</v>
      </c>
      <c r="M79" s="1" t="e">
        <f>VLOOKUP(C79,'DO NOT TOUCH_2021 to 23 data'!$B$1:$F$791,5,FALSE)</f>
        <v>#N/A</v>
      </c>
      <c r="N79" s="2" t="e">
        <f>VLOOKUP(C79,'DO NOT TOUCH_2021 to 23 data'!$B$1:$F$791,4,FALSE)</f>
        <v>#N/A</v>
      </c>
      <c r="O79" s="1" t="s">
        <v>585</v>
      </c>
      <c r="P79" s="1"/>
      <c r="Q79" s="2"/>
      <c r="R79" s="1"/>
    </row>
    <row r="80" spans="1:18" ht="48" x14ac:dyDescent="0.2">
      <c r="A80" s="120">
        <v>44982</v>
      </c>
      <c r="B80" s="34" t="s">
        <v>2307</v>
      </c>
      <c r="C80" s="139" t="s">
        <v>2308</v>
      </c>
      <c r="D80" s="114" t="s">
        <v>2309</v>
      </c>
      <c r="E80" s="114">
        <v>35</v>
      </c>
      <c r="F80" s="114" t="s">
        <v>1835</v>
      </c>
      <c r="G80" s="114" t="s">
        <v>585</v>
      </c>
      <c r="H80" s="116" t="s">
        <v>2310</v>
      </c>
      <c r="I80" s="114">
        <v>8015583281</v>
      </c>
      <c r="J80" s="140" t="s">
        <v>2578</v>
      </c>
      <c r="K80" s="94" t="s">
        <v>2578</v>
      </c>
      <c r="L80" s="1" t="e">
        <f>VLOOKUP(C80,'DO NOT TOUCH_2021 to 23 data'!$B$1:$F$791,3,FALSE)</f>
        <v>#N/A</v>
      </c>
      <c r="M80" s="1" t="e">
        <f>VLOOKUP(C80,'DO NOT TOUCH_2021 to 23 data'!$B$1:$F$791,5,FALSE)</f>
        <v>#N/A</v>
      </c>
      <c r="N80" s="2" t="e">
        <f>VLOOKUP(C80,'DO NOT TOUCH_2021 to 23 data'!$B$1:$F$791,4,FALSE)</f>
        <v>#N/A</v>
      </c>
      <c r="O80" s="1" t="s">
        <v>585</v>
      </c>
      <c r="P80" s="1"/>
      <c r="Q80" s="116" t="s">
        <v>2839</v>
      </c>
      <c r="R80" s="1"/>
    </row>
    <row r="81" spans="1:18" ht="48" x14ac:dyDescent="0.2">
      <c r="A81" s="109">
        <v>44977</v>
      </c>
      <c r="B81" s="34" t="s">
        <v>2311</v>
      </c>
      <c r="C81" s="18" t="s">
        <v>2312</v>
      </c>
      <c r="D81" s="1" t="s">
        <v>2313</v>
      </c>
      <c r="E81" s="1">
        <v>43</v>
      </c>
      <c r="F81" s="1" t="s">
        <v>1835</v>
      </c>
      <c r="G81" s="1" t="s">
        <v>585</v>
      </c>
      <c r="H81" s="2" t="s">
        <v>2314</v>
      </c>
      <c r="I81" s="1">
        <v>7358467168</v>
      </c>
      <c r="J81" s="1" t="s">
        <v>2591</v>
      </c>
      <c r="K81" s="1" t="s">
        <v>2591</v>
      </c>
      <c r="L81" s="1" t="e">
        <f>VLOOKUP(C81,'DO NOT TOUCH_2021 to 23 data'!$B$1:$F$791,3,FALSE)</f>
        <v>#N/A</v>
      </c>
      <c r="M81" s="1" t="e">
        <f>VLOOKUP(C81,'DO NOT TOUCH_2021 to 23 data'!$B$1:$F$791,5,FALSE)</f>
        <v>#N/A</v>
      </c>
      <c r="N81" s="2" t="e">
        <f>VLOOKUP(C81,'DO NOT TOUCH_2021 to 23 data'!$B$1:$F$791,4,FALSE)</f>
        <v>#N/A</v>
      </c>
      <c r="O81" s="1" t="s">
        <v>585</v>
      </c>
      <c r="P81" s="1"/>
      <c r="Q81" s="2" t="s">
        <v>2315</v>
      </c>
      <c r="R81" s="1"/>
    </row>
    <row r="82" spans="1:18" ht="48" x14ac:dyDescent="0.2">
      <c r="A82" s="120">
        <v>44982</v>
      </c>
      <c r="B82" s="121" t="s">
        <v>2316</v>
      </c>
      <c r="C82" s="139" t="s">
        <v>2336</v>
      </c>
      <c r="D82" s="114" t="s">
        <v>2337</v>
      </c>
      <c r="E82" s="114">
        <v>31</v>
      </c>
      <c r="F82" s="114" t="s">
        <v>1835</v>
      </c>
      <c r="G82" s="114" t="s">
        <v>585</v>
      </c>
      <c r="H82" s="116" t="s">
        <v>2338</v>
      </c>
      <c r="I82" s="114">
        <v>8056973026</v>
      </c>
      <c r="J82" s="114" t="s">
        <v>2591</v>
      </c>
      <c r="K82" s="114" t="s">
        <v>2591</v>
      </c>
      <c r="L82" s="114" t="e">
        <f>VLOOKUP(C82,'DO NOT TOUCH_2021 to 23 data'!$B$1:$F$791,3,FALSE)</f>
        <v>#N/A</v>
      </c>
      <c r="M82" s="114" t="e">
        <f>VLOOKUP(C82,'DO NOT TOUCH_2021 to 23 data'!$B$1:$F$791,5,FALSE)</f>
        <v>#N/A</v>
      </c>
      <c r="N82" s="116" t="e">
        <f>VLOOKUP(C82,'DO NOT TOUCH_2021 to 23 data'!$B$1:$F$791,4,FALSE)</f>
        <v>#N/A</v>
      </c>
      <c r="O82" s="114" t="s">
        <v>585</v>
      </c>
      <c r="P82" s="114"/>
      <c r="Q82" s="116" t="s">
        <v>2315</v>
      </c>
      <c r="R82" s="114" t="s">
        <v>2841</v>
      </c>
    </row>
    <row r="83" spans="1:18" ht="48" x14ac:dyDescent="0.2">
      <c r="A83" s="109">
        <v>44977</v>
      </c>
      <c r="B83" s="34" t="s">
        <v>2339</v>
      </c>
      <c r="C83" s="18"/>
      <c r="D83" s="1" t="s">
        <v>2340</v>
      </c>
      <c r="E83" s="1"/>
      <c r="F83" s="1"/>
      <c r="G83" s="1"/>
      <c r="H83" s="2" t="s">
        <v>2341</v>
      </c>
      <c r="I83" s="1">
        <v>9790606324</v>
      </c>
      <c r="J83" s="1" t="s">
        <v>2837</v>
      </c>
      <c r="K83" s="114" t="s">
        <v>2837</v>
      </c>
      <c r="L83" s="1" t="e">
        <f>VLOOKUP(C83,'DO NOT TOUCH_2021 to 23 data'!$B$1:$F$791,3,FALSE)</f>
        <v>#N/A</v>
      </c>
      <c r="M83" s="1" t="e">
        <f>VLOOKUP(C83,'DO NOT TOUCH_2021 to 23 data'!$B$1:$F$791,5,FALSE)</f>
        <v>#N/A</v>
      </c>
      <c r="N83" s="2" t="e">
        <f>VLOOKUP(C83,'DO NOT TOUCH_2021 to 23 data'!$B$1:$F$791,4,FALSE)</f>
        <v>#N/A</v>
      </c>
      <c r="O83" s="1" t="s">
        <v>585</v>
      </c>
      <c r="P83" s="1"/>
      <c r="Q83" s="2" t="s">
        <v>2342</v>
      </c>
      <c r="R83" s="1"/>
    </row>
    <row r="84" spans="1:18" ht="48" x14ac:dyDescent="0.2">
      <c r="A84" s="109">
        <v>44977</v>
      </c>
      <c r="B84" s="34" t="s">
        <v>2343</v>
      </c>
      <c r="C84" s="18"/>
      <c r="D84" s="1" t="s">
        <v>2340</v>
      </c>
      <c r="E84" s="1"/>
      <c r="F84" s="1"/>
      <c r="G84" s="1"/>
      <c r="H84" s="2" t="s">
        <v>2344</v>
      </c>
      <c r="I84" s="1"/>
      <c r="J84" s="1" t="s">
        <v>2756</v>
      </c>
      <c r="K84" s="1" t="s">
        <v>2756</v>
      </c>
      <c r="L84" s="1" t="e">
        <f>VLOOKUP(C84,'DO NOT TOUCH_2021 to 23 data'!$B$1:$F$791,3,FALSE)</f>
        <v>#N/A</v>
      </c>
      <c r="M84" s="1" t="e">
        <f>VLOOKUP(C84,'DO NOT TOUCH_2021 to 23 data'!$B$1:$F$791,5,FALSE)</f>
        <v>#N/A</v>
      </c>
      <c r="N84" s="2" t="e">
        <f>VLOOKUP(C84,'DO NOT TOUCH_2021 to 23 data'!$B$1:$F$791,4,FALSE)</f>
        <v>#N/A</v>
      </c>
      <c r="O84" s="1" t="s">
        <v>585</v>
      </c>
      <c r="P84" s="1"/>
      <c r="Q84" s="2" t="s">
        <v>2342</v>
      </c>
      <c r="R84" s="1"/>
    </row>
    <row r="85" spans="1:18" ht="48" x14ac:dyDescent="0.2">
      <c r="A85" s="109">
        <v>44977</v>
      </c>
      <c r="B85" s="34" t="s">
        <v>2345</v>
      </c>
      <c r="C85" s="18"/>
      <c r="D85" s="1" t="s">
        <v>2340</v>
      </c>
      <c r="E85" s="1"/>
      <c r="F85" s="1"/>
      <c r="G85" s="1"/>
      <c r="H85" s="1" t="s">
        <v>2346</v>
      </c>
      <c r="I85" s="1">
        <v>9444455001</v>
      </c>
      <c r="J85" s="1"/>
      <c r="K85" s="114"/>
      <c r="L85" s="1" t="e">
        <f>VLOOKUP(C85,'DO NOT TOUCH_2021 to 23 data'!$B$1:$F$791,3,FALSE)</f>
        <v>#N/A</v>
      </c>
      <c r="M85" s="1" t="e">
        <f>VLOOKUP(C85,'DO NOT TOUCH_2021 to 23 data'!$B$1:$F$791,5,FALSE)</f>
        <v>#N/A</v>
      </c>
      <c r="N85" s="2" t="e">
        <f>VLOOKUP(C85,'DO NOT TOUCH_2021 to 23 data'!$B$1:$F$791,4,FALSE)</f>
        <v>#N/A</v>
      </c>
      <c r="O85" s="1"/>
      <c r="P85" s="1"/>
      <c r="Q85" s="2" t="s">
        <v>2342</v>
      </c>
      <c r="R85" s="1"/>
    </row>
    <row r="86" spans="1:18" x14ac:dyDescent="0.2">
      <c r="A86" s="109">
        <v>44977</v>
      </c>
      <c r="B86" s="34" t="s">
        <v>2347</v>
      </c>
      <c r="C86" s="18"/>
      <c r="D86" s="1" t="s">
        <v>2340</v>
      </c>
      <c r="E86" s="1"/>
      <c r="F86" s="1"/>
      <c r="G86" s="1"/>
      <c r="H86" s="1" t="s">
        <v>2348</v>
      </c>
      <c r="I86" s="1">
        <v>8072347938</v>
      </c>
      <c r="J86" s="1" t="s">
        <v>2750</v>
      </c>
      <c r="K86" s="1" t="s">
        <v>2750</v>
      </c>
      <c r="L86" s="1" t="e">
        <f>VLOOKUP(C86,'DO NOT TOUCH_2021 to 23 data'!$B$1:$F$791,3,FALSE)</f>
        <v>#N/A</v>
      </c>
      <c r="M86" s="1" t="e">
        <f>VLOOKUP(C86,'DO NOT TOUCH_2021 to 23 data'!$B$1:$F$791,5,FALSE)</f>
        <v>#N/A</v>
      </c>
      <c r="N86" s="2" t="e">
        <f>VLOOKUP(C86,'DO NOT TOUCH_2021 to 23 data'!$B$1:$F$791,4,FALSE)</f>
        <v>#N/A</v>
      </c>
      <c r="O86" s="1" t="s">
        <v>585</v>
      </c>
      <c r="P86" s="1"/>
      <c r="Q86" s="2"/>
      <c r="R86" s="1"/>
    </row>
    <row r="87" spans="1:18" ht="32" x14ac:dyDescent="0.2">
      <c r="A87" s="141">
        <v>44977</v>
      </c>
      <c r="B87" s="142" t="s">
        <v>2349</v>
      </c>
      <c r="C87" s="144"/>
      <c r="D87" s="146" t="s">
        <v>2350</v>
      </c>
      <c r="E87" s="146"/>
      <c r="F87" s="146"/>
      <c r="G87" s="146"/>
      <c r="H87" s="146" t="s">
        <v>2351</v>
      </c>
      <c r="I87" s="146">
        <v>9445997885</v>
      </c>
      <c r="J87" s="146" t="s">
        <v>2598</v>
      </c>
      <c r="K87" s="146" t="s">
        <v>2792</v>
      </c>
      <c r="L87" s="146" t="e">
        <f>VLOOKUP(C87,'DO NOT TOUCH_2021 to 23 data'!$B$1:$F$791,3,FALSE)</f>
        <v>#N/A</v>
      </c>
      <c r="M87" s="146" t="e">
        <f>VLOOKUP(C87,'DO NOT TOUCH_2021 to 23 data'!$B$1:$F$791,5,FALSE)</f>
        <v>#N/A</v>
      </c>
      <c r="N87" s="147" t="e">
        <f>VLOOKUP(C87,'DO NOT TOUCH_2021 to 23 data'!$B$1:$F$791,4,FALSE)</f>
        <v>#N/A</v>
      </c>
      <c r="O87" s="146" t="s">
        <v>585</v>
      </c>
      <c r="P87" s="146"/>
      <c r="Q87" s="147" t="s">
        <v>2352</v>
      </c>
      <c r="R87" s="114" t="s">
        <v>2844</v>
      </c>
    </row>
    <row r="88" spans="1:18" ht="48" x14ac:dyDescent="0.2">
      <c r="A88" s="120">
        <v>44982</v>
      </c>
      <c r="B88" s="121" t="s">
        <v>2353</v>
      </c>
      <c r="C88" s="139" t="s">
        <v>2354</v>
      </c>
      <c r="D88" s="114" t="s">
        <v>204</v>
      </c>
      <c r="E88" s="114">
        <v>61</v>
      </c>
      <c r="F88" s="114" t="s">
        <v>1835</v>
      </c>
      <c r="G88" s="114" t="s">
        <v>585</v>
      </c>
      <c r="H88" s="116" t="s">
        <v>2355</v>
      </c>
      <c r="I88" s="114"/>
      <c r="J88" s="116" t="s">
        <v>2356</v>
      </c>
      <c r="K88" s="116" t="s">
        <v>2356</v>
      </c>
      <c r="L88" s="114" t="e">
        <f>VLOOKUP(C88,'DO NOT TOUCH_2021 to 23 data'!$B$1:$F$791,3,FALSE)</f>
        <v>#N/A</v>
      </c>
      <c r="M88" s="114" t="e">
        <f>VLOOKUP(C88,'DO NOT TOUCH_2021 to 23 data'!$B$1:$F$791,5,FALSE)</f>
        <v>#N/A</v>
      </c>
      <c r="N88" s="116" t="e">
        <f>VLOOKUP(C88,'DO NOT TOUCH_2021 to 23 data'!$B$1:$F$791,4,FALSE)</f>
        <v>#N/A</v>
      </c>
      <c r="O88" s="114" t="s">
        <v>573</v>
      </c>
      <c r="P88" s="114"/>
      <c r="Q88" s="116" t="s">
        <v>2357</v>
      </c>
      <c r="R88" s="114" t="s">
        <v>2847</v>
      </c>
    </row>
    <row r="89" spans="1:18" ht="32" x14ac:dyDescent="0.2">
      <c r="A89" s="109">
        <v>44977</v>
      </c>
      <c r="B89" s="34" t="s">
        <v>2358</v>
      </c>
      <c r="C89" s="18" t="s">
        <v>2359</v>
      </c>
      <c r="D89" s="1" t="s">
        <v>1519</v>
      </c>
      <c r="E89" s="1">
        <v>47</v>
      </c>
      <c r="F89" s="1" t="s">
        <v>1839</v>
      </c>
      <c r="G89" s="1" t="s">
        <v>585</v>
      </c>
      <c r="H89" s="2" t="s">
        <v>2360</v>
      </c>
      <c r="I89" s="1">
        <v>8526245902</v>
      </c>
      <c r="J89" s="87" t="s">
        <v>2579</v>
      </c>
      <c r="K89" s="87" t="s">
        <v>2579</v>
      </c>
      <c r="L89" s="1" t="e">
        <f>VLOOKUP(C89,'DO NOT TOUCH_2021 to 23 data'!$B$1:$F$791,3,FALSE)</f>
        <v>#N/A</v>
      </c>
      <c r="M89" s="1" t="e">
        <f>VLOOKUP(C89,'DO NOT TOUCH_2021 to 23 data'!$B$1:$F$791,5,FALSE)</f>
        <v>#N/A</v>
      </c>
      <c r="N89" s="2" t="e">
        <f>VLOOKUP(C89,'DO NOT TOUCH_2021 to 23 data'!$B$1:$F$791,4,FALSE)</f>
        <v>#N/A</v>
      </c>
      <c r="O89" s="1" t="s">
        <v>585</v>
      </c>
      <c r="P89" s="1"/>
      <c r="Q89" s="2"/>
      <c r="R89" s="1"/>
    </row>
    <row r="90" spans="1:18" ht="32" x14ac:dyDescent="0.2">
      <c r="A90" s="109">
        <v>44977</v>
      </c>
      <c r="B90" s="34" t="s">
        <v>2361</v>
      </c>
      <c r="C90" s="18"/>
      <c r="D90" s="1" t="s">
        <v>2362</v>
      </c>
      <c r="E90" s="1"/>
      <c r="F90" s="1"/>
      <c r="G90" s="1"/>
      <c r="H90" s="2" t="s">
        <v>2363</v>
      </c>
      <c r="I90" s="1">
        <v>9281082062</v>
      </c>
      <c r="J90" s="2" t="s">
        <v>2597</v>
      </c>
      <c r="K90" s="2" t="s">
        <v>2597</v>
      </c>
      <c r="L90" s="1" t="e">
        <f>VLOOKUP(C90,'DO NOT TOUCH_2021 to 23 data'!$B$1:$F$791,3,FALSE)</f>
        <v>#N/A</v>
      </c>
      <c r="M90" s="1" t="e">
        <f>VLOOKUP(C90,'DO NOT TOUCH_2021 to 23 data'!$B$1:$F$791,5,FALSE)</f>
        <v>#N/A</v>
      </c>
      <c r="N90" s="2" t="e">
        <f>VLOOKUP(C90,'DO NOT TOUCH_2021 to 23 data'!$B$1:$F$791,4,FALSE)</f>
        <v>#N/A</v>
      </c>
      <c r="O90" s="1" t="s">
        <v>585</v>
      </c>
      <c r="P90" s="1"/>
      <c r="Q90" s="2"/>
      <c r="R90" s="1"/>
    </row>
    <row r="91" spans="1:18" ht="32" x14ac:dyDescent="0.2">
      <c r="A91" s="109">
        <v>44977</v>
      </c>
      <c r="B91" s="34" t="s">
        <v>2364</v>
      </c>
      <c r="C91" s="18" t="s">
        <v>2365</v>
      </c>
      <c r="D91" s="1" t="s">
        <v>2366</v>
      </c>
      <c r="E91" s="1">
        <v>44</v>
      </c>
      <c r="F91" s="1" t="s">
        <v>1835</v>
      </c>
      <c r="G91" s="1" t="s">
        <v>585</v>
      </c>
      <c r="H91" s="2" t="s">
        <v>2367</v>
      </c>
      <c r="I91" s="1">
        <v>7358315258</v>
      </c>
      <c r="J91" s="18" t="s">
        <v>2568</v>
      </c>
      <c r="K91" s="18" t="s">
        <v>2568</v>
      </c>
      <c r="L91" s="1" t="e">
        <f>VLOOKUP(C91,'DO NOT TOUCH_2021 to 23 data'!$B$1:$F$791,3,FALSE)</f>
        <v>#N/A</v>
      </c>
      <c r="M91" s="1" t="e">
        <f>VLOOKUP(C91,'DO NOT TOUCH_2021 to 23 data'!$B$1:$F$791,5,FALSE)</f>
        <v>#N/A</v>
      </c>
      <c r="N91" s="2" t="e">
        <f>VLOOKUP(C91,'DO NOT TOUCH_2021 to 23 data'!$B$1:$F$791,4,FALSE)</f>
        <v>#N/A</v>
      </c>
      <c r="O91" s="1" t="s">
        <v>585</v>
      </c>
      <c r="P91" s="1"/>
      <c r="Q91" s="2"/>
      <c r="R91" s="1"/>
    </row>
    <row r="92" spans="1:18" ht="32" x14ac:dyDescent="0.2">
      <c r="A92" s="109">
        <v>44977</v>
      </c>
      <c r="B92" s="34" t="s">
        <v>2368</v>
      </c>
      <c r="C92" s="18"/>
      <c r="D92" s="1" t="s">
        <v>2369</v>
      </c>
      <c r="E92" s="1"/>
      <c r="F92" s="1"/>
      <c r="G92" s="1"/>
      <c r="H92" s="1" t="s">
        <v>2370</v>
      </c>
      <c r="I92" s="1">
        <v>9865336966</v>
      </c>
      <c r="J92" s="2" t="s">
        <v>2599</v>
      </c>
      <c r="K92" s="116" t="s">
        <v>2599</v>
      </c>
      <c r="L92" s="1" t="e">
        <f>VLOOKUP(C92,'DO NOT TOUCH_2021 to 23 data'!$B$1:$F$791,3,FALSE)</f>
        <v>#N/A</v>
      </c>
      <c r="M92" s="1" t="e">
        <f>VLOOKUP(C92,'DO NOT TOUCH_2021 to 23 data'!$B$1:$F$791,5,FALSE)</f>
        <v>#N/A</v>
      </c>
      <c r="N92" s="2" t="e">
        <f>VLOOKUP(C92,'DO NOT TOUCH_2021 to 23 data'!$B$1:$F$791,4,FALSE)</f>
        <v>#N/A</v>
      </c>
      <c r="O92" s="1" t="s">
        <v>585</v>
      </c>
      <c r="P92" s="1"/>
      <c r="Q92" s="2"/>
      <c r="R92" s="1"/>
    </row>
    <row r="93" spans="1:18" ht="32" x14ac:dyDescent="0.2">
      <c r="A93" s="109">
        <v>44977</v>
      </c>
      <c r="B93" s="34" t="s">
        <v>2371</v>
      </c>
      <c r="C93" s="18" t="s">
        <v>2372</v>
      </c>
      <c r="D93" s="1" t="s">
        <v>2373</v>
      </c>
      <c r="E93" s="1">
        <v>46</v>
      </c>
      <c r="F93" s="1" t="s">
        <v>1839</v>
      </c>
      <c r="G93" s="1" t="s">
        <v>585</v>
      </c>
      <c r="H93" s="2" t="s">
        <v>2374</v>
      </c>
      <c r="I93" s="1">
        <v>7550061209</v>
      </c>
      <c r="J93" s="18" t="s">
        <v>2584</v>
      </c>
      <c r="K93" s="18" t="s">
        <v>465</v>
      </c>
      <c r="L93" s="1" t="e">
        <f>VLOOKUP(C93,'DO NOT TOUCH_2021 to 23 data'!$B$1:$F$791,3,FALSE)</f>
        <v>#N/A</v>
      </c>
      <c r="M93" s="1" t="e">
        <f>VLOOKUP(C93,'DO NOT TOUCH_2021 to 23 data'!$B$1:$F$791,5,FALSE)</f>
        <v>#N/A</v>
      </c>
      <c r="N93" s="2" t="e">
        <f>VLOOKUP(C93,'DO NOT TOUCH_2021 to 23 data'!$B$1:$F$791,4,FALSE)</f>
        <v>#N/A</v>
      </c>
      <c r="O93" s="1" t="s">
        <v>585</v>
      </c>
      <c r="P93" s="1"/>
      <c r="Q93" s="2"/>
      <c r="R93" s="1"/>
    </row>
    <row r="94" spans="1:18" ht="32" x14ac:dyDescent="0.2">
      <c r="A94" s="109">
        <v>44977</v>
      </c>
      <c r="B94" s="34" t="s">
        <v>2375</v>
      </c>
      <c r="C94" s="18" t="s">
        <v>2376</v>
      </c>
      <c r="D94" s="1" t="s">
        <v>2377</v>
      </c>
      <c r="E94" s="1">
        <v>55</v>
      </c>
      <c r="F94" s="1" t="s">
        <v>1839</v>
      </c>
      <c r="G94" s="1" t="s">
        <v>573</v>
      </c>
      <c r="H94" s="2" t="s">
        <v>2378</v>
      </c>
      <c r="I94" s="1">
        <v>9965277449</v>
      </c>
      <c r="J94" s="87" t="s">
        <v>2579</v>
      </c>
      <c r="K94" s="87" t="s">
        <v>2579</v>
      </c>
      <c r="L94" s="1" t="e">
        <f>VLOOKUP(C94,'DO NOT TOUCH_2021 to 23 data'!$B$1:$F$791,3,FALSE)</f>
        <v>#N/A</v>
      </c>
      <c r="M94" s="1" t="e">
        <f>VLOOKUP(C94,'DO NOT TOUCH_2021 to 23 data'!$B$1:$F$791,5,FALSE)</f>
        <v>#N/A</v>
      </c>
      <c r="N94" s="2" t="e">
        <f>VLOOKUP(C94,'DO NOT TOUCH_2021 to 23 data'!$B$1:$F$791,4,FALSE)</f>
        <v>#N/A</v>
      </c>
      <c r="O94" s="1" t="s">
        <v>585</v>
      </c>
      <c r="P94" s="1"/>
      <c r="Q94" s="147" t="s">
        <v>2379</v>
      </c>
      <c r="R94" s="114" t="s">
        <v>2845</v>
      </c>
    </row>
    <row r="95" spans="1:18" ht="32" x14ac:dyDescent="0.2">
      <c r="A95" s="109">
        <v>44977</v>
      </c>
      <c r="B95" s="34" t="s">
        <v>2380</v>
      </c>
      <c r="C95" s="18" t="s">
        <v>2381</v>
      </c>
      <c r="D95" s="1" t="s">
        <v>2382</v>
      </c>
      <c r="E95" s="1">
        <v>14</v>
      </c>
      <c r="F95" s="1" t="s">
        <v>1839</v>
      </c>
      <c r="G95" s="1" t="s">
        <v>573</v>
      </c>
      <c r="H95" s="2" t="s">
        <v>2383</v>
      </c>
      <c r="I95" s="1">
        <v>8939188142</v>
      </c>
      <c r="J95" s="18" t="s">
        <v>2571</v>
      </c>
      <c r="K95" s="18" t="s">
        <v>2571</v>
      </c>
      <c r="L95" s="1" t="e">
        <f>VLOOKUP(C95,'DO NOT TOUCH_2021 to 23 data'!$B$1:$F$791,3,FALSE)</f>
        <v>#N/A</v>
      </c>
      <c r="M95" s="1" t="e">
        <f>VLOOKUP(C95,'DO NOT TOUCH_2021 to 23 data'!$B$1:$F$791,5,FALSE)</f>
        <v>#N/A</v>
      </c>
      <c r="N95" s="2" t="e">
        <f>VLOOKUP(C95,'DO NOT TOUCH_2021 to 23 data'!$B$1:$F$791,4,FALSE)</f>
        <v>#N/A</v>
      </c>
      <c r="O95" s="1" t="s">
        <v>585</v>
      </c>
      <c r="P95" s="1"/>
      <c r="Q95" s="2"/>
      <c r="R95" s="1"/>
    </row>
    <row r="96" spans="1:18" ht="32" x14ac:dyDescent="0.2">
      <c r="A96" s="109">
        <v>44977</v>
      </c>
      <c r="B96" s="34" t="s">
        <v>2384</v>
      </c>
      <c r="C96" s="18" t="s">
        <v>2385</v>
      </c>
      <c r="D96" s="1" t="s">
        <v>2386</v>
      </c>
      <c r="E96" s="1">
        <v>39</v>
      </c>
      <c r="F96" s="1" t="s">
        <v>1839</v>
      </c>
      <c r="G96" s="1" t="s">
        <v>585</v>
      </c>
      <c r="H96" s="2" t="s">
        <v>2387</v>
      </c>
      <c r="I96" s="1">
        <v>9965953638</v>
      </c>
      <c r="J96" s="1" t="s">
        <v>591</v>
      </c>
      <c r="K96" s="1" t="s">
        <v>591</v>
      </c>
      <c r="L96" s="1" t="e">
        <f>VLOOKUP(C96,'DO NOT TOUCH_2021 to 23 data'!$B$1:$F$791,3,FALSE)</f>
        <v>#N/A</v>
      </c>
      <c r="M96" s="1" t="e">
        <f>VLOOKUP(C96,'DO NOT TOUCH_2021 to 23 data'!$B$1:$F$791,5,FALSE)</f>
        <v>#N/A</v>
      </c>
      <c r="N96" s="2" t="e">
        <f>VLOOKUP(C96,'DO NOT TOUCH_2021 to 23 data'!$B$1:$F$791,4,FALSE)</f>
        <v>#N/A</v>
      </c>
      <c r="O96" s="1" t="s">
        <v>585</v>
      </c>
      <c r="P96" s="1"/>
      <c r="Q96" s="2" t="s">
        <v>1940</v>
      </c>
      <c r="R96" s="1"/>
    </row>
    <row r="97" spans="1:18" ht="32" x14ac:dyDescent="0.2">
      <c r="A97" s="109">
        <v>44977</v>
      </c>
      <c r="B97" s="34" t="s">
        <v>2389</v>
      </c>
      <c r="C97" s="18" t="s">
        <v>2388</v>
      </c>
      <c r="D97" s="1" t="s">
        <v>2390</v>
      </c>
      <c r="E97" s="1">
        <v>12</v>
      </c>
      <c r="F97" s="1" t="s">
        <v>1835</v>
      </c>
      <c r="G97" s="1" t="s">
        <v>573</v>
      </c>
      <c r="H97" s="2" t="s">
        <v>2391</v>
      </c>
      <c r="I97" s="1">
        <v>9865131391</v>
      </c>
      <c r="J97" s="18" t="s">
        <v>2570</v>
      </c>
      <c r="K97" s="18" t="s">
        <v>2570</v>
      </c>
      <c r="L97" s="1" t="e">
        <f>VLOOKUP(C97,'DO NOT TOUCH_2021 to 23 data'!$B$1:$F$791,3,FALSE)</f>
        <v>#N/A</v>
      </c>
      <c r="M97" s="1" t="e">
        <f>VLOOKUP(C97,'DO NOT TOUCH_2021 to 23 data'!$B$1:$F$791,5,FALSE)</f>
        <v>#N/A</v>
      </c>
      <c r="N97" s="2" t="e">
        <f>VLOOKUP(C97,'DO NOT TOUCH_2021 to 23 data'!$B$1:$F$791,4,FALSE)</f>
        <v>#N/A</v>
      </c>
      <c r="O97" s="1" t="s">
        <v>585</v>
      </c>
      <c r="P97" s="1"/>
      <c r="Q97" s="2"/>
      <c r="R97" s="1"/>
    </row>
    <row r="98" spans="1:18" ht="32" x14ac:dyDescent="0.2">
      <c r="A98" s="109">
        <v>44977</v>
      </c>
      <c r="B98" s="34" t="s">
        <v>2392</v>
      </c>
      <c r="C98" s="18" t="s">
        <v>2393</v>
      </c>
      <c r="D98" s="1" t="s">
        <v>181</v>
      </c>
      <c r="E98" s="1">
        <v>83</v>
      </c>
      <c r="F98" s="1" t="s">
        <v>1835</v>
      </c>
      <c r="G98" s="1" t="s">
        <v>573</v>
      </c>
      <c r="H98" s="2" t="s">
        <v>2394</v>
      </c>
      <c r="I98" s="2" t="s">
        <v>2395</v>
      </c>
      <c r="J98" s="1" t="s">
        <v>2595</v>
      </c>
      <c r="K98" s="1" t="s">
        <v>2595</v>
      </c>
      <c r="L98" s="1" t="e">
        <f>VLOOKUP(C98,'DO NOT TOUCH_2021 to 23 data'!$B$1:$F$791,3,FALSE)</f>
        <v>#N/A</v>
      </c>
      <c r="M98" s="1" t="e">
        <f>VLOOKUP(C98,'DO NOT TOUCH_2021 to 23 data'!$B$1:$F$791,5,FALSE)</f>
        <v>#N/A</v>
      </c>
      <c r="N98" s="2" t="e">
        <f>VLOOKUP(C98,'DO NOT TOUCH_2021 to 23 data'!$B$1:$F$791,4,FALSE)</f>
        <v>#N/A</v>
      </c>
      <c r="O98" s="1" t="s">
        <v>585</v>
      </c>
      <c r="P98" s="1"/>
      <c r="Q98" s="2"/>
      <c r="R98" s="1"/>
    </row>
    <row r="99" spans="1:18" ht="48" x14ac:dyDescent="0.2">
      <c r="A99" s="109">
        <v>44977</v>
      </c>
      <c r="B99" s="34" t="s">
        <v>2396</v>
      </c>
      <c r="C99" s="18" t="s">
        <v>2397</v>
      </c>
      <c r="D99" s="1" t="s">
        <v>2398</v>
      </c>
      <c r="E99" s="1">
        <v>36</v>
      </c>
      <c r="F99" s="1" t="s">
        <v>1835</v>
      </c>
      <c r="G99" s="1" t="s">
        <v>573</v>
      </c>
      <c r="H99" s="2" t="s">
        <v>2399</v>
      </c>
      <c r="I99" s="1">
        <v>9840243805</v>
      </c>
      <c r="J99" s="18" t="s">
        <v>2568</v>
      </c>
      <c r="K99" s="18" t="s">
        <v>2568</v>
      </c>
      <c r="L99" s="1" t="e">
        <f>VLOOKUP(C99,'DO NOT TOUCH_2021 to 23 data'!$B$1:$F$791,3,FALSE)</f>
        <v>#N/A</v>
      </c>
      <c r="M99" s="1" t="e">
        <f>VLOOKUP(C99,'DO NOT TOUCH_2021 to 23 data'!$B$1:$F$791,5,FALSE)</f>
        <v>#N/A</v>
      </c>
      <c r="N99" s="2" t="e">
        <f>VLOOKUP(C99,'DO NOT TOUCH_2021 to 23 data'!$B$1:$F$791,4,FALSE)</f>
        <v>#N/A</v>
      </c>
      <c r="O99" s="1" t="s">
        <v>585</v>
      </c>
      <c r="P99" s="1"/>
      <c r="Q99" s="2"/>
      <c r="R99" s="1"/>
    </row>
    <row r="100" spans="1:18" ht="48" x14ac:dyDescent="0.2">
      <c r="A100" s="141">
        <v>44982</v>
      </c>
      <c r="B100" s="142" t="s">
        <v>2400</v>
      </c>
      <c r="C100" s="144"/>
      <c r="D100" s="146" t="s">
        <v>2401</v>
      </c>
      <c r="E100" s="146">
        <v>80</v>
      </c>
      <c r="F100" s="146" t="s">
        <v>1835</v>
      </c>
      <c r="G100" s="146" t="s">
        <v>573</v>
      </c>
      <c r="H100" s="147" t="s">
        <v>2402</v>
      </c>
      <c r="I100" s="146">
        <v>9080343311</v>
      </c>
      <c r="J100" s="146" t="s">
        <v>102</v>
      </c>
      <c r="K100" s="146" t="s">
        <v>102</v>
      </c>
      <c r="L100" s="146" t="e">
        <f>VLOOKUP(C100,'DO NOT TOUCH_2021 to 23 data'!$B$1:$F$791,3,FALSE)</f>
        <v>#N/A</v>
      </c>
      <c r="M100" s="146" t="e">
        <f>VLOOKUP(C100,'DO NOT TOUCH_2021 to 23 data'!$B$1:$F$791,5,FALSE)</f>
        <v>#N/A</v>
      </c>
      <c r="N100" s="147" t="e">
        <f>VLOOKUP(C100,'DO NOT TOUCH_2021 to 23 data'!$B$1:$F$791,4,FALSE)</f>
        <v>#N/A</v>
      </c>
      <c r="O100" s="146" t="s">
        <v>585</v>
      </c>
      <c r="P100" s="146"/>
      <c r="Q100" s="147" t="s">
        <v>2403</v>
      </c>
      <c r="R100" s="1"/>
    </row>
    <row r="101" spans="1:18" ht="48" x14ac:dyDescent="0.2">
      <c r="A101" s="109">
        <v>44977</v>
      </c>
      <c r="B101" s="34" t="s">
        <v>2404</v>
      </c>
      <c r="C101" s="18" t="s">
        <v>2405</v>
      </c>
      <c r="D101" s="1" t="s">
        <v>1300</v>
      </c>
      <c r="E101" s="1">
        <v>40</v>
      </c>
      <c r="F101" s="1" t="s">
        <v>1835</v>
      </c>
      <c r="G101" s="1" t="s">
        <v>573</v>
      </c>
      <c r="H101" s="2" t="s">
        <v>2406</v>
      </c>
      <c r="I101" s="2" t="s">
        <v>2407</v>
      </c>
      <c r="J101" s="18" t="s">
        <v>2568</v>
      </c>
      <c r="K101" s="18" t="s">
        <v>2568</v>
      </c>
      <c r="L101" s="1" t="e">
        <f>VLOOKUP(C101,'DO NOT TOUCH_2021 to 23 data'!$B$1:$F$791,3,FALSE)</f>
        <v>#N/A</v>
      </c>
      <c r="M101" s="1" t="e">
        <f>VLOOKUP(C101,'DO NOT TOUCH_2021 to 23 data'!$B$1:$F$791,5,FALSE)</f>
        <v>#N/A</v>
      </c>
      <c r="N101" s="2" t="e">
        <f>VLOOKUP(C101,'DO NOT TOUCH_2021 to 23 data'!$B$1:$F$791,4,FALSE)</f>
        <v>#N/A</v>
      </c>
      <c r="O101" s="1" t="s">
        <v>585</v>
      </c>
      <c r="P101" s="1"/>
      <c r="Q101" s="2"/>
      <c r="R101" s="1"/>
    </row>
    <row r="102" spans="1:18" ht="32" x14ac:dyDescent="0.2">
      <c r="A102" s="109">
        <v>44977</v>
      </c>
      <c r="B102" s="34" t="s">
        <v>2408</v>
      </c>
      <c r="C102" s="18" t="s">
        <v>2690</v>
      </c>
      <c r="D102" s="1" t="s">
        <v>2409</v>
      </c>
      <c r="E102" s="1"/>
      <c r="F102" s="1" t="s">
        <v>1839</v>
      </c>
      <c r="G102" s="1" t="s">
        <v>573</v>
      </c>
      <c r="H102" s="2" t="s">
        <v>2410</v>
      </c>
      <c r="I102" s="1">
        <v>9500427957</v>
      </c>
      <c r="J102" s="18" t="s">
        <v>2571</v>
      </c>
      <c r="K102" s="18" t="s">
        <v>2571</v>
      </c>
      <c r="L102" s="1" t="e">
        <f>VLOOKUP(C102,'DO NOT TOUCH_2021 to 23 data'!$B$1:$F$791,3,FALSE)</f>
        <v>#N/A</v>
      </c>
      <c r="M102" s="1" t="e">
        <f>VLOOKUP(C102,'DO NOT TOUCH_2021 to 23 data'!$B$1:$F$791,5,FALSE)</f>
        <v>#N/A</v>
      </c>
      <c r="N102" s="2" t="e">
        <f>VLOOKUP(C102,'DO NOT TOUCH_2021 to 23 data'!$B$1:$F$791,4,FALSE)</f>
        <v>#N/A</v>
      </c>
      <c r="O102" s="1" t="s">
        <v>585</v>
      </c>
      <c r="P102" s="1"/>
      <c r="Q102" s="2"/>
      <c r="R102" s="1"/>
    </row>
    <row r="103" spans="1:18" ht="32" x14ac:dyDescent="0.2">
      <c r="A103" s="109">
        <v>44977</v>
      </c>
      <c r="B103" s="34" t="s">
        <v>2411</v>
      </c>
      <c r="C103" s="18" t="s">
        <v>2412</v>
      </c>
      <c r="D103" s="1" t="s">
        <v>2413</v>
      </c>
      <c r="E103" s="1">
        <v>40</v>
      </c>
      <c r="F103" s="1" t="s">
        <v>1835</v>
      </c>
      <c r="G103" s="1" t="s">
        <v>585</v>
      </c>
      <c r="H103" s="2" t="s">
        <v>2414</v>
      </c>
      <c r="I103" s="1">
        <v>6381719889</v>
      </c>
      <c r="J103" s="18" t="s">
        <v>2568</v>
      </c>
      <c r="K103" s="18" t="s">
        <v>2568</v>
      </c>
      <c r="L103" s="1" t="e">
        <f>VLOOKUP(C103,'DO NOT TOUCH_2021 to 23 data'!$B$1:$F$791,3,FALSE)</f>
        <v>#N/A</v>
      </c>
      <c r="M103" s="1" t="e">
        <f>VLOOKUP(C103,'DO NOT TOUCH_2021 to 23 data'!$B$1:$F$791,5,FALSE)</f>
        <v>#N/A</v>
      </c>
      <c r="N103" s="2" t="e">
        <f>VLOOKUP(C103,'DO NOT TOUCH_2021 to 23 data'!$B$1:$F$791,4,FALSE)</f>
        <v>#N/A</v>
      </c>
      <c r="O103" s="1" t="s">
        <v>585</v>
      </c>
      <c r="P103" s="1"/>
      <c r="Q103" s="2"/>
      <c r="R103" s="1"/>
    </row>
    <row r="104" spans="1:18" ht="32" x14ac:dyDescent="0.2">
      <c r="A104" s="109">
        <v>44977</v>
      </c>
      <c r="B104" s="34" t="s">
        <v>2415</v>
      </c>
      <c r="C104" s="18" t="s">
        <v>2416</v>
      </c>
      <c r="D104" s="1" t="s">
        <v>2417</v>
      </c>
      <c r="E104" s="1">
        <v>39</v>
      </c>
      <c r="F104" s="1" t="s">
        <v>1835</v>
      </c>
      <c r="G104" s="1" t="s">
        <v>573</v>
      </c>
      <c r="H104" s="2" t="s">
        <v>2418</v>
      </c>
      <c r="I104" s="1">
        <v>7810003454</v>
      </c>
      <c r="J104" s="18" t="s">
        <v>2568</v>
      </c>
      <c r="K104" s="18" t="s">
        <v>2568</v>
      </c>
      <c r="L104" s="1" t="e">
        <f>VLOOKUP(C104,'DO NOT TOUCH_2021 to 23 data'!$B$1:$F$791,3,FALSE)</f>
        <v>#N/A</v>
      </c>
      <c r="M104" s="1" t="e">
        <f>VLOOKUP(C104,'DO NOT TOUCH_2021 to 23 data'!$B$1:$F$791,5,FALSE)</f>
        <v>#N/A</v>
      </c>
      <c r="N104" s="2" t="e">
        <f>VLOOKUP(C104,'DO NOT TOUCH_2021 to 23 data'!$B$1:$F$791,4,FALSE)</f>
        <v>#N/A</v>
      </c>
      <c r="O104" s="1" t="s">
        <v>585</v>
      </c>
      <c r="P104" s="1"/>
      <c r="Q104" s="2"/>
      <c r="R104" s="1"/>
    </row>
    <row r="105" spans="1:18" ht="32" x14ac:dyDescent="0.2">
      <c r="A105" s="109">
        <v>44977</v>
      </c>
      <c r="B105" s="34" t="s">
        <v>2426</v>
      </c>
      <c r="C105" s="18" t="s">
        <v>2427</v>
      </c>
      <c r="D105" s="1" t="s">
        <v>2428</v>
      </c>
      <c r="E105" s="1">
        <v>28</v>
      </c>
      <c r="F105" s="1" t="s">
        <v>1839</v>
      </c>
      <c r="G105" s="1" t="s">
        <v>585</v>
      </c>
      <c r="H105" s="2" t="s">
        <v>2429</v>
      </c>
      <c r="I105" s="1">
        <v>7373892400</v>
      </c>
      <c r="J105" s="18" t="s">
        <v>2584</v>
      </c>
      <c r="K105" s="18" t="s">
        <v>465</v>
      </c>
      <c r="L105" s="1" t="e">
        <f>VLOOKUP(C105,'DO NOT TOUCH_2021 to 23 data'!$B$1:$F$791,3,FALSE)</f>
        <v>#N/A</v>
      </c>
      <c r="M105" s="1" t="e">
        <f>VLOOKUP(C105,'DO NOT TOUCH_2021 to 23 data'!$B$1:$F$791,5,FALSE)</f>
        <v>#N/A</v>
      </c>
      <c r="N105" s="2" t="e">
        <f>VLOOKUP(C105,'DO NOT TOUCH_2021 to 23 data'!$B$1:$F$791,4,FALSE)</f>
        <v>#N/A</v>
      </c>
      <c r="O105" s="1" t="s">
        <v>906</v>
      </c>
      <c r="P105" s="1"/>
      <c r="Q105" s="2"/>
      <c r="R105" s="1"/>
    </row>
    <row r="106" spans="1:18" ht="32" x14ac:dyDescent="0.2">
      <c r="A106" s="109">
        <v>44977</v>
      </c>
      <c r="B106" s="34" t="s">
        <v>2430</v>
      </c>
      <c r="C106" s="18" t="s">
        <v>2431</v>
      </c>
      <c r="D106" s="1" t="s">
        <v>2432</v>
      </c>
      <c r="E106" s="1">
        <v>22</v>
      </c>
      <c r="F106" s="1" t="s">
        <v>1835</v>
      </c>
      <c r="G106" s="1" t="s">
        <v>573</v>
      </c>
      <c r="H106" s="2" t="s">
        <v>2433</v>
      </c>
      <c r="I106" s="1">
        <v>9787106162</v>
      </c>
      <c r="J106" s="18" t="s">
        <v>2570</v>
      </c>
      <c r="K106" s="18" t="s">
        <v>2570</v>
      </c>
      <c r="L106" s="1" t="e">
        <f>VLOOKUP(C106,'DO NOT TOUCH_2021 to 23 data'!$B$1:$F$791,3,FALSE)</f>
        <v>#N/A</v>
      </c>
      <c r="M106" s="1" t="e">
        <f>VLOOKUP(C106,'DO NOT TOUCH_2021 to 23 data'!$B$1:$F$791,5,FALSE)</f>
        <v>#N/A</v>
      </c>
      <c r="N106" s="2" t="e">
        <f>VLOOKUP(C106,'DO NOT TOUCH_2021 to 23 data'!$B$1:$F$791,4,FALSE)</f>
        <v>#N/A</v>
      </c>
      <c r="O106" s="1" t="s">
        <v>585</v>
      </c>
      <c r="P106" s="1"/>
      <c r="Q106" s="2"/>
      <c r="R106" s="1"/>
    </row>
    <row r="107" spans="1:18" ht="16" x14ac:dyDescent="0.2">
      <c r="A107" s="141">
        <v>44982</v>
      </c>
      <c r="B107" s="142" t="s">
        <v>2434</v>
      </c>
      <c r="C107" s="144" t="s">
        <v>386</v>
      </c>
      <c r="D107" s="146" t="s">
        <v>2435</v>
      </c>
      <c r="E107" s="146"/>
      <c r="F107" s="146"/>
      <c r="G107" s="146"/>
      <c r="H107" s="146"/>
      <c r="I107" s="146"/>
      <c r="J107" s="144" t="s">
        <v>2568</v>
      </c>
      <c r="K107" s="139" t="s">
        <v>2568</v>
      </c>
      <c r="L107" s="114" t="str">
        <f>VLOOKUP(C107,'DO NOT TOUCH_2021 to 23 data'!$B$1:$F$791,3,FALSE)</f>
        <v>P.Sudha</v>
      </c>
      <c r="M107" s="114">
        <f>VLOOKUP(C107,'DO NOT TOUCH_2021 to 23 data'!$B$1:$F$791,5,FALSE)</f>
        <v>2021</v>
      </c>
      <c r="N107" s="116" t="str">
        <f>VLOOKUP(C107,'DO NOT TOUCH_2021 to 23 data'!$B$1:$F$791,4,FALSE)</f>
        <v>Bicycle-Girls</v>
      </c>
      <c r="O107" s="114"/>
      <c r="P107" s="114"/>
      <c r="Q107" s="116" t="s">
        <v>2844</v>
      </c>
      <c r="R107" s="1"/>
    </row>
    <row r="108" spans="1:18" ht="32" x14ac:dyDescent="0.2">
      <c r="A108" s="109">
        <v>44977</v>
      </c>
      <c r="B108" s="34" t="s">
        <v>2436</v>
      </c>
      <c r="C108" s="18" t="s">
        <v>2437</v>
      </c>
      <c r="D108" s="1" t="s">
        <v>2438</v>
      </c>
      <c r="E108" s="1">
        <v>38</v>
      </c>
      <c r="F108" s="1" t="s">
        <v>1835</v>
      </c>
      <c r="G108" s="1" t="s">
        <v>573</v>
      </c>
      <c r="H108" s="2" t="s">
        <v>2439</v>
      </c>
      <c r="I108" s="1">
        <v>9345877927</v>
      </c>
      <c r="J108" s="18" t="s">
        <v>2568</v>
      </c>
      <c r="K108" s="18" t="s">
        <v>2568</v>
      </c>
      <c r="L108" s="1" t="e">
        <f>VLOOKUP(C108,'DO NOT TOUCH_2021 to 23 data'!$B$1:$F$791,3,FALSE)</f>
        <v>#N/A</v>
      </c>
      <c r="M108" s="1" t="e">
        <f>VLOOKUP(C108,'DO NOT TOUCH_2021 to 23 data'!$B$1:$F$791,5,FALSE)</f>
        <v>#N/A</v>
      </c>
      <c r="N108" s="2" t="e">
        <f>VLOOKUP(C108,'DO NOT TOUCH_2021 to 23 data'!$B$1:$F$791,4,FALSE)</f>
        <v>#N/A</v>
      </c>
      <c r="O108" s="1" t="s">
        <v>585</v>
      </c>
      <c r="P108" s="1"/>
      <c r="Q108" s="2"/>
      <c r="R108" s="1"/>
    </row>
    <row r="109" spans="1:18" ht="48" x14ac:dyDescent="0.2">
      <c r="A109" s="109">
        <v>44977</v>
      </c>
      <c r="B109" s="34" t="s">
        <v>2440</v>
      </c>
      <c r="C109" s="18" t="s">
        <v>2441</v>
      </c>
      <c r="D109" s="1" t="s">
        <v>2442</v>
      </c>
      <c r="E109" s="1">
        <v>23</v>
      </c>
      <c r="F109" s="1" t="s">
        <v>1835</v>
      </c>
      <c r="G109" s="1" t="s">
        <v>573</v>
      </c>
      <c r="H109" s="2" t="s">
        <v>2443</v>
      </c>
      <c r="I109" s="2" t="s">
        <v>2444</v>
      </c>
      <c r="J109" s="18" t="s">
        <v>2568</v>
      </c>
      <c r="K109" s="18" t="s">
        <v>2568</v>
      </c>
      <c r="L109" s="1" t="e">
        <f>VLOOKUP(C109,'DO NOT TOUCH_2021 to 23 data'!$B$1:$F$791,3,FALSE)</f>
        <v>#N/A</v>
      </c>
      <c r="M109" s="1" t="e">
        <f>VLOOKUP(C109,'DO NOT TOUCH_2021 to 23 data'!$B$1:$F$791,5,FALSE)</f>
        <v>#N/A</v>
      </c>
      <c r="N109" s="2" t="e">
        <f>VLOOKUP(C109,'DO NOT TOUCH_2021 to 23 data'!$B$1:$F$791,4,FALSE)</f>
        <v>#N/A</v>
      </c>
      <c r="O109" s="1" t="s">
        <v>585</v>
      </c>
      <c r="P109" s="1"/>
      <c r="Q109" s="2"/>
      <c r="R109" s="1"/>
    </row>
    <row r="110" spans="1:18" ht="32" x14ac:dyDescent="0.2">
      <c r="A110" s="109">
        <v>44977</v>
      </c>
      <c r="B110" s="34" t="s">
        <v>2445</v>
      </c>
      <c r="C110" s="18" t="s">
        <v>2446</v>
      </c>
      <c r="D110" s="1" t="s">
        <v>2447</v>
      </c>
      <c r="E110" s="1">
        <v>22</v>
      </c>
      <c r="F110" s="1" t="s">
        <v>1835</v>
      </c>
      <c r="G110" s="1" t="s">
        <v>573</v>
      </c>
      <c r="H110" s="2" t="s">
        <v>2448</v>
      </c>
      <c r="I110" s="2" t="s">
        <v>2449</v>
      </c>
      <c r="J110" s="18" t="s">
        <v>2568</v>
      </c>
      <c r="K110" s="18" t="s">
        <v>2568</v>
      </c>
      <c r="L110" s="1" t="e">
        <f>VLOOKUP(C110,'DO NOT TOUCH_2021 to 23 data'!$B$1:$F$791,3,FALSE)</f>
        <v>#N/A</v>
      </c>
      <c r="M110" s="1" t="e">
        <f>VLOOKUP(C110,'DO NOT TOUCH_2021 to 23 data'!$B$1:$F$791,5,FALSE)</f>
        <v>#N/A</v>
      </c>
      <c r="N110" s="2" t="e">
        <f>VLOOKUP(C110,'DO NOT TOUCH_2021 to 23 data'!$B$1:$F$791,4,FALSE)</f>
        <v>#N/A</v>
      </c>
      <c r="O110" s="1" t="s">
        <v>585</v>
      </c>
      <c r="P110" s="1"/>
      <c r="Q110" s="2"/>
      <c r="R110" s="1"/>
    </row>
    <row r="111" spans="1:18" ht="32" x14ac:dyDescent="0.2">
      <c r="A111" s="109">
        <v>44977</v>
      </c>
      <c r="B111" s="34" t="s">
        <v>2450</v>
      </c>
      <c r="C111" s="18" t="s">
        <v>2451</v>
      </c>
      <c r="D111" s="1" t="s">
        <v>2452</v>
      </c>
      <c r="E111" s="1">
        <v>16</v>
      </c>
      <c r="F111" s="1" t="s">
        <v>1839</v>
      </c>
      <c r="G111" s="1" t="s">
        <v>573</v>
      </c>
      <c r="H111" s="2" t="s">
        <v>2453</v>
      </c>
      <c r="I111" s="1">
        <v>9629847106</v>
      </c>
      <c r="J111" s="18" t="s">
        <v>2571</v>
      </c>
      <c r="K111" s="18" t="s">
        <v>2571</v>
      </c>
      <c r="L111" s="1" t="e">
        <f>VLOOKUP(C111,'DO NOT TOUCH_2021 to 23 data'!$B$1:$F$791,3,FALSE)</f>
        <v>#N/A</v>
      </c>
      <c r="M111" s="1" t="e">
        <f>VLOOKUP(C111,'DO NOT TOUCH_2021 to 23 data'!$B$1:$F$791,5,FALSE)</f>
        <v>#N/A</v>
      </c>
      <c r="N111" s="2" t="e">
        <f>VLOOKUP(C111,'DO NOT TOUCH_2021 to 23 data'!$B$1:$F$791,4,FALSE)</f>
        <v>#N/A</v>
      </c>
      <c r="O111" s="1" t="s">
        <v>585</v>
      </c>
      <c r="P111" s="1"/>
      <c r="Q111" s="2"/>
      <c r="R111" s="1"/>
    </row>
    <row r="112" spans="1:18" ht="32" x14ac:dyDescent="0.2">
      <c r="A112" s="109">
        <v>44977</v>
      </c>
      <c r="B112" s="34" t="s">
        <v>2454</v>
      </c>
      <c r="C112" s="18" t="s">
        <v>2455</v>
      </c>
      <c r="D112" s="1" t="s">
        <v>2456</v>
      </c>
      <c r="E112" s="1">
        <v>51</v>
      </c>
      <c r="F112" s="1" t="s">
        <v>1835</v>
      </c>
      <c r="G112" s="1" t="s">
        <v>573</v>
      </c>
      <c r="H112" s="2" t="s">
        <v>2457</v>
      </c>
      <c r="I112" s="1">
        <v>9884227397</v>
      </c>
      <c r="J112" s="18" t="s">
        <v>2568</v>
      </c>
      <c r="K112" s="18" t="s">
        <v>2568</v>
      </c>
      <c r="L112" s="1" t="e">
        <f>VLOOKUP(C112,'DO NOT TOUCH_2021 to 23 data'!$B$1:$F$791,3,FALSE)</f>
        <v>#N/A</v>
      </c>
      <c r="M112" s="1" t="e">
        <f>VLOOKUP(C112,'DO NOT TOUCH_2021 to 23 data'!$B$1:$F$791,5,FALSE)</f>
        <v>#N/A</v>
      </c>
      <c r="N112" s="2" t="e">
        <f>VLOOKUP(C112,'DO NOT TOUCH_2021 to 23 data'!$B$1:$F$791,4,FALSE)</f>
        <v>#N/A</v>
      </c>
      <c r="O112" s="1" t="s">
        <v>585</v>
      </c>
      <c r="P112" s="1"/>
      <c r="Q112" s="2"/>
      <c r="R112" s="1"/>
    </row>
    <row r="113" spans="1:18" ht="32" x14ac:dyDescent="0.2">
      <c r="A113" s="109">
        <v>44977</v>
      </c>
      <c r="B113" s="34" t="s">
        <v>2458</v>
      </c>
      <c r="C113" s="18" t="s">
        <v>2550</v>
      </c>
      <c r="D113" s="1" t="s">
        <v>2459</v>
      </c>
      <c r="E113" s="1"/>
      <c r="F113" s="1" t="s">
        <v>1835</v>
      </c>
      <c r="G113" s="1" t="s">
        <v>573</v>
      </c>
      <c r="H113" s="2" t="s">
        <v>2460</v>
      </c>
      <c r="I113" s="1">
        <v>9176063641</v>
      </c>
      <c r="J113" s="2" t="s">
        <v>2551</v>
      </c>
      <c r="K113" s="2" t="s">
        <v>2551</v>
      </c>
      <c r="L113" s="1" t="e">
        <f>VLOOKUP(C113,'DO NOT TOUCH_2021 to 23 data'!$B$1:$F$791,3,FALSE)</f>
        <v>#N/A</v>
      </c>
      <c r="M113" s="1" t="e">
        <f>VLOOKUP(C113,'DO NOT TOUCH_2021 to 23 data'!$B$1:$F$791,5,FALSE)</f>
        <v>#N/A</v>
      </c>
      <c r="N113" s="2" t="e">
        <f>VLOOKUP(C113,'DO NOT TOUCH_2021 to 23 data'!$B$1:$F$791,4,FALSE)</f>
        <v>#N/A</v>
      </c>
      <c r="O113" s="1" t="s">
        <v>585</v>
      </c>
      <c r="P113" s="1"/>
      <c r="Q113" s="2"/>
      <c r="R113" s="1"/>
    </row>
    <row r="114" spans="1:18" ht="32" x14ac:dyDescent="0.2">
      <c r="A114" s="109">
        <v>44977</v>
      </c>
      <c r="B114" s="34" t="s">
        <v>2461</v>
      </c>
      <c r="C114" s="18" t="s">
        <v>2462</v>
      </c>
      <c r="D114" s="1" t="s">
        <v>2463</v>
      </c>
      <c r="E114" s="1">
        <v>16</v>
      </c>
      <c r="F114" s="1" t="s">
        <v>1839</v>
      </c>
      <c r="G114" s="1" t="s">
        <v>573</v>
      </c>
      <c r="H114" s="2" t="s">
        <v>2464</v>
      </c>
      <c r="I114" s="1">
        <v>8778448425</v>
      </c>
      <c r="J114" s="1" t="s">
        <v>2596</v>
      </c>
      <c r="K114" s="1" t="s">
        <v>2596</v>
      </c>
      <c r="L114" s="1" t="e">
        <f>VLOOKUP(C114,'DO NOT TOUCH_2021 to 23 data'!$B$1:$F$791,3,FALSE)</f>
        <v>#N/A</v>
      </c>
      <c r="M114" s="1" t="e">
        <f>VLOOKUP(C114,'DO NOT TOUCH_2021 to 23 data'!$B$1:$F$791,5,FALSE)</f>
        <v>#N/A</v>
      </c>
      <c r="N114" s="2" t="e">
        <f>VLOOKUP(C114,'DO NOT TOUCH_2021 to 23 data'!$B$1:$F$791,4,FALSE)</f>
        <v>#N/A</v>
      </c>
      <c r="O114" s="1" t="s">
        <v>585</v>
      </c>
      <c r="P114" s="1"/>
      <c r="Q114" s="2"/>
      <c r="R114" s="1"/>
    </row>
    <row r="115" spans="1:18" ht="32" x14ac:dyDescent="0.2">
      <c r="A115" s="109">
        <v>44977</v>
      </c>
      <c r="B115" s="34" t="s">
        <v>2465</v>
      </c>
      <c r="C115" s="18" t="s">
        <v>2466</v>
      </c>
      <c r="D115" s="1" t="s">
        <v>2467</v>
      </c>
      <c r="E115" s="1">
        <v>25</v>
      </c>
      <c r="F115" s="1" t="s">
        <v>1835</v>
      </c>
      <c r="G115" s="1" t="s">
        <v>573</v>
      </c>
      <c r="H115" s="2" t="s">
        <v>2468</v>
      </c>
      <c r="I115" s="1">
        <v>7639397309</v>
      </c>
      <c r="J115" s="18" t="s">
        <v>2568</v>
      </c>
      <c r="K115" s="18" t="s">
        <v>2568</v>
      </c>
      <c r="L115" s="1" t="e">
        <f>VLOOKUP(C115,'DO NOT TOUCH_2021 to 23 data'!$B$1:$F$791,3,FALSE)</f>
        <v>#N/A</v>
      </c>
      <c r="M115" s="1" t="e">
        <f>VLOOKUP(C115,'DO NOT TOUCH_2021 to 23 data'!$B$1:$F$791,5,FALSE)</f>
        <v>#N/A</v>
      </c>
      <c r="N115" s="2" t="e">
        <f>VLOOKUP(C115,'DO NOT TOUCH_2021 to 23 data'!$B$1:$F$791,4,FALSE)</f>
        <v>#N/A</v>
      </c>
      <c r="O115" s="1" t="s">
        <v>585</v>
      </c>
      <c r="P115" s="1"/>
      <c r="Q115" s="2"/>
      <c r="R115" s="1"/>
    </row>
    <row r="116" spans="1:18" ht="17" x14ac:dyDescent="0.2">
      <c r="A116" s="109">
        <v>44977</v>
      </c>
      <c r="B116" s="34" t="s">
        <v>2469</v>
      </c>
      <c r="C116" s="18" t="s">
        <v>2470</v>
      </c>
      <c r="D116" s="1" t="s">
        <v>2471</v>
      </c>
      <c r="E116" s="1">
        <v>32</v>
      </c>
      <c r="F116" s="1" t="s">
        <v>1839</v>
      </c>
      <c r="G116" s="1" t="s">
        <v>573</v>
      </c>
      <c r="H116" s="1" t="s">
        <v>2472</v>
      </c>
      <c r="I116" s="1">
        <v>9865182542</v>
      </c>
      <c r="J116" s="93" t="s">
        <v>2574</v>
      </c>
      <c r="K116" s="93" t="s">
        <v>2574</v>
      </c>
      <c r="L116" s="1" t="e">
        <f>VLOOKUP(C116,'DO NOT TOUCH_2021 to 23 data'!$B$1:$F$791,3,FALSE)</f>
        <v>#N/A</v>
      </c>
      <c r="M116" s="1" t="e">
        <f>VLOOKUP(C116,'DO NOT TOUCH_2021 to 23 data'!$B$1:$F$791,5,FALSE)</f>
        <v>#N/A</v>
      </c>
      <c r="N116" s="2" t="e">
        <f>VLOOKUP(C116,'DO NOT TOUCH_2021 to 23 data'!$B$1:$F$791,4,FALSE)</f>
        <v>#N/A</v>
      </c>
      <c r="O116" s="1" t="s">
        <v>585</v>
      </c>
      <c r="P116" s="1"/>
      <c r="Q116" s="2"/>
      <c r="R116" s="1"/>
    </row>
    <row r="117" spans="1:18" ht="32" x14ac:dyDescent="0.2">
      <c r="A117" s="109">
        <v>44977</v>
      </c>
      <c r="B117" s="34" t="s">
        <v>2473</v>
      </c>
      <c r="C117" s="18" t="s">
        <v>2474</v>
      </c>
      <c r="D117" s="1" t="s">
        <v>2475</v>
      </c>
      <c r="E117" s="1">
        <v>32</v>
      </c>
      <c r="F117" s="1" t="s">
        <v>1835</v>
      </c>
      <c r="G117" s="1" t="s">
        <v>573</v>
      </c>
      <c r="H117" s="2" t="s">
        <v>2476</v>
      </c>
      <c r="I117" s="1">
        <v>9840156768</v>
      </c>
      <c r="J117" s="18" t="s">
        <v>2568</v>
      </c>
      <c r="K117" s="18" t="s">
        <v>2568</v>
      </c>
      <c r="L117" s="1" t="e">
        <f>VLOOKUP(C117,'DO NOT TOUCH_2021 to 23 data'!$B$1:$F$791,3,FALSE)</f>
        <v>#N/A</v>
      </c>
      <c r="M117" s="1" t="e">
        <f>VLOOKUP(C117,'DO NOT TOUCH_2021 to 23 data'!$B$1:$F$791,5,FALSE)</f>
        <v>#N/A</v>
      </c>
      <c r="N117" s="2" t="e">
        <f>VLOOKUP(C117,'DO NOT TOUCH_2021 to 23 data'!$B$1:$F$791,4,FALSE)</f>
        <v>#N/A</v>
      </c>
      <c r="O117" s="1" t="s">
        <v>585</v>
      </c>
      <c r="P117" s="1"/>
      <c r="Q117" s="2"/>
      <c r="R117" s="1"/>
    </row>
    <row r="118" spans="1:18" ht="48" x14ac:dyDescent="0.2">
      <c r="A118" s="109">
        <v>44977</v>
      </c>
      <c r="B118" s="34" t="s">
        <v>2477</v>
      </c>
      <c r="C118" s="18" t="s">
        <v>2478</v>
      </c>
      <c r="D118" s="1" t="s">
        <v>2479</v>
      </c>
      <c r="E118" s="1">
        <v>46</v>
      </c>
      <c r="F118" s="1" t="s">
        <v>1839</v>
      </c>
      <c r="G118" s="1" t="s">
        <v>573</v>
      </c>
      <c r="H118" s="2" t="s">
        <v>2480</v>
      </c>
      <c r="I118" s="1">
        <v>9840924369</v>
      </c>
      <c r="J118" s="1" t="s">
        <v>2580</v>
      </c>
      <c r="K118" s="1" t="s">
        <v>2580</v>
      </c>
      <c r="L118" s="1" t="e">
        <f>VLOOKUP(C118,'DO NOT TOUCH_2021 to 23 data'!$B$1:$F$791,3,FALSE)</f>
        <v>#N/A</v>
      </c>
      <c r="M118" s="1" t="e">
        <f>VLOOKUP(C118,'DO NOT TOUCH_2021 to 23 data'!$B$1:$F$791,5,FALSE)</f>
        <v>#N/A</v>
      </c>
      <c r="N118" s="2" t="e">
        <f>VLOOKUP(C118,'DO NOT TOUCH_2021 to 23 data'!$B$1:$F$791,4,FALSE)</f>
        <v>#N/A</v>
      </c>
      <c r="O118" s="1" t="s">
        <v>585</v>
      </c>
      <c r="P118" s="1"/>
      <c r="Q118" s="2" t="s">
        <v>2379</v>
      </c>
      <c r="R118" s="1"/>
    </row>
    <row r="119" spans="1:18" ht="32" x14ac:dyDescent="0.2">
      <c r="A119" s="109">
        <v>44977</v>
      </c>
      <c r="B119" s="34" t="s">
        <v>2481</v>
      </c>
      <c r="C119" s="18" t="s">
        <v>2482</v>
      </c>
      <c r="D119" s="1" t="s">
        <v>2483</v>
      </c>
      <c r="E119" s="1">
        <v>39</v>
      </c>
      <c r="F119" s="1" t="s">
        <v>1835</v>
      </c>
      <c r="G119" s="1" t="s">
        <v>585</v>
      </c>
      <c r="H119" s="2" t="s">
        <v>2484</v>
      </c>
      <c r="I119" s="1">
        <v>9994199846</v>
      </c>
      <c r="J119" s="18" t="s">
        <v>2568</v>
      </c>
      <c r="K119" s="18" t="s">
        <v>2568</v>
      </c>
      <c r="L119" s="1" t="e">
        <f>VLOOKUP(C119,'DO NOT TOUCH_2021 to 23 data'!$B$1:$F$791,3,FALSE)</f>
        <v>#N/A</v>
      </c>
      <c r="M119" s="1" t="e">
        <f>VLOOKUP(C119,'DO NOT TOUCH_2021 to 23 data'!$B$1:$F$791,5,FALSE)</f>
        <v>#N/A</v>
      </c>
      <c r="N119" s="2" t="e">
        <f>VLOOKUP(C119,'DO NOT TOUCH_2021 to 23 data'!$B$1:$F$791,4,FALSE)</f>
        <v>#N/A</v>
      </c>
      <c r="O119" s="1" t="s">
        <v>585</v>
      </c>
      <c r="P119" s="1"/>
      <c r="Q119" s="2"/>
      <c r="R119" s="1"/>
    </row>
    <row r="120" spans="1:18" ht="32" x14ac:dyDescent="0.2">
      <c r="A120" s="109">
        <v>44977</v>
      </c>
      <c r="B120" s="34" t="s">
        <v>2485</v>
      </c>
      <c r="C120" s="18" t="s">
        <v>2486</v>
      </c>
      <c r="D120" s="1" t="s">
        <v>2487</v>
      </c>
      <c r="E120" s="1">
        <v>34</v>
      </c>
      <c r="F120" s="1" t="s">
        <v>1835</v>
      </c>
      <c r="G120" s="1" t="s">
        <v>573</v>
      </c>
      <c r="H120" s="2" t="s">
        <v>2488</v>
      </c>
      <c r="I120" s="2" t="s">
        <v>2489</v>
      </c>
      <c r="J120" s="29" t="s">
        <v>2572</v>
      </c>
      <c r="K120" s="29" t="s">
        <v>2572</v>
      </c>
      <c r="L120" s="1" t="e">
        <f>VLOOKUP(C120,'DO NOT TOUCH_2021 to 23 data'!$B$1:$F$791,3,FALSE)</f>
        <v>#N/A</v>
      </c>
      <c r="M120" s="1" t="e">
        <f>VLOOKUP(C120,'DO NOT TOUCH_2021 to 23 data'!$B$1:$F$791,5,FALSE)</f>
        <v>#N/A</v>
      </c>
      <c r="N120" s="2" t="e">
        <f>VLOOKUP(C120,'DO NOT TOUCH_2021 to 23 data'!$B$1:$F$791,4,FALSE)</f>
        <v>#N/A</v>
      </c>
      <c r="O120" s="1" t="s">
        <v>585</v>
      </c>
      <c r="P120" s="1"/>
      <c r="Q120" s="2"/>
      <c r="R120" s="1"/>
    </row>
    <row r="121" spans="1:18" ht="32" x14ac:dyDescent="0.2">
      <c r="A121" s="109">
        <v>44977</v>
      </c>
      <c r="B121" s="34" t="s">
        <v>2490</v>
      </c>
      <c r="C121" s="18" t="s">
        <v>2491</v>
      </c>
      <c r="D121" s="1" t="s">
        <v>2492</v>
      </c>
      <c r="E121" s="1">
        <v>66</v>
      </c>
      <c r="F121" s="1" t="s">
        <v>1835</v>
      </c>
      <c r="G121" s="1" t="s">
        <v>573</v>
      </c>
      <c r="H121" s="2" t="s">
        <v>2493</v>
      </c>
      <c r="I121" s="1">
        <v>9500262640</v>
      </c>
      <c r="J121" s="1" t="s">
        <v>2494</v>
      </c>
      <c r="K121" s="1" t="s">
        <v>2494</v>
      </c>
      <c r="L121" s="1" t="e">
        <f>VLOOKUP(C121,'DO NOT TOUCH_2021 to 23 data'!$B$1:$F$791,3,FALSE)</f>
        <v>#N/A</v>
      </c>
      <c r="M121" s="1" t="e">
        <f>VLOOKUP(C121,'DO NOT TOUCH_2021 to 23 data'!$B$1:$F$791,5,FALSE)</f>
        <v>#N/A</v>
      </c>
      <c r="N121" s="2" t="e">
        <f>VLOOKUP(C121,'DO NOT TOUCH_2021 to 23 data'!$B$1:$F$791,4,FALSE)</f>
        <v>#N/A</v>
      </c>
      <c r="O121" s="1" t="s">
        <v>585</v>
      </c>
      <c r="P121" s="1"/>
      <c r="Q121" s="2"/>
      <c r="R121" s="1"/>
    </row>
    <row r="122" spans="1:18" ht="48" x14ac:dyDescent="0.2">
      <c r="A122" s="109">
        <v>44977</v>
      </c>
      <c r="B122" s="34" t="s">
        <v>2495</v>
      </c>
      <c r="C122" s="18" t="s">
        <v>2496</v>
      </c>
      <c r="D122" s="1" t="s">
        <v>2497</v>
      </c>
      <c r="E122" s="1">
        <v>43</v>
      </c>
      <c r="F122" s="1" t="s">
        <v>1835</v>
      </c>
      <c r="G122" s="1" t="s">
        <v>585</v>
      </c>
      <c r="H122" s="2" t="s">
        <v>2498</v>
      </c>
      <c r="I122" s="1">
        <v>9003168469</v>
      </c>
      <c r="J122" s="1" t="s">
        <v>2499</v>
      </c>
      <c r="K122" s="1" t="s">
        <v>2499</v>
      </c>
      <c r="L122" s="1" t="e">
        <f>VLOOKUP(C122,'DO NOT TOUCH_2021 to 23 data'!$B$1:$F$791,3,FALSE)</f>
        <v>#N/A</v>
      </c>
      <c r="M122" s="1" t="e">
        <f>VLOOKUP(C122,'DO NOT TOUCH_2021 to 23 data'!$B$1:$F$791,5,FALSE)</f>
        <v>#N/A</v>
      </c>
      <c r="N122" s="2" t="e">
        <f>VLOOKUP(C122,'DO NOT TOUCH_2021 to 23 data'!$B$1:$F$791,4,FALSE)</f>
        <v>#N/A</v>
      </c>
      <c r="O122" s="1" t="s">
        <v>585</v>
      </c>
      <c r="P122" s="1"/>
      <c r="Q122" s="2"/>
      <c r="R122" s="1"/>
    </row>
    <row r="123" spans="1:18" ht="48" x14ac:dyDescent="0.2">
      <c r="A123" s="109">
        <v>44977</v>
      </c>
      <c r="B123" s="34" t="s">
        <v>2500</v>
      </c>
      <c r="C123" s="18" t="s">
        <v>2501</v>
      </c>
      <c r="D123" s="1" t="s">
        <v>2502</v>
      </c>
      <c r="E123" s="1">
        <v>27</v>
      </c>
      <c r="F123" s="1" t="s">
        <v>1839</v>
      </c>
      <c r="G123" s="1" t="s">
        <v>585</v>
      </c>
      <c r="H123" s="2" t="s">
        <v>2503</v>
      </c>
      <c r="I123" s="1">
        <v>8610107321</v>
      </c>
      <c r="J123" s="1" t="s">
        <v>2504</v>
      </c>
      <c r="K123" s="1" t="s">
        <v>2504</v>
      </c>
      <c r="L123" s="1" t="e">
        <f>VLOOKUP(C123,'DO NOT TOUCH_2021 to 23 data'!$B$1:$F$791,3,FALSE)</f>
        <v>#N/A</v>
      </c>
      <c r="M123" s="1" t="e">
        <f>VLOOKUP(C123,'DO NOT TOUCH_2021 to 23 data'!$B$1:$F$791,5,FALSE)</f>
        <v>#N/A</v>
      </c>
      <c r="N123" s="2" t="e">
        <f>VLOOKUP(C123,'DO NOT TOUCH_2021 to 23 data'!$B$1:$F$791,4,FALSE)</f>
        <v>#N/A</v>
      </c>
      <c r="O123" s="1" t="s">
        <v>585</v>
      </c>
      <c r="P123" s="1"/>
      <c r="Q123" s="2"/>
      <c r="R123" s="1"/>
    </row>
    <row r="124" spans="1:18" ht="32" x14ac:dyDescent="0.2">
      <c r="A124" s="109">
        <v>44977</v>
      </c>
      <c r="B124" s="34" t="s">
        <v>2505</v>
      </c>
      <c r="C124" s="18" t="s">
        <v>2506</v>
      </c>
      <c r="D124" s="1" t="s">
        <v>2507</v>
      </c>
      <c r="E124" s="1">
        <v>23</v>
      </c>
      <c r="F124" s="1" t="s">
        <v>1839</v>
      </c>
      <c r="G124" s="1" t="s">
        <v>585</v>
      </c>
      <c r="H124" s="2" t="s">
        <v>2508</v>
      </c>
      <c r="I124" s="1">
        <v>9941108840</v>
      </c>
      <c r="J124" s="1" t="s">
        <v>2509</v>
      </c>
      <c r="K124" s="1" t="s">
        <v>2509</v>
      </c>
      <c r="L124" s="1" t="e">
        <f>VLOOKUP(C124,'DO NOT TOUCH_2021 to 23 data'!$B$1:$F$791,3,FALSE)</f>
        <v>#N/A</v>
      </c>
      <c r="M124" s="1" t="e">
        <f>VLOOKUP(C124,'DO NOT TOUCH_2021 to 23 data'!$B$1:$F$791,5,FALSE)</f>
        <v>#N/A</v>
      </c>
      <c r="N124" s="2" t="e">
        <f>VLOOKUP(C124,'DO NOT TOUCH_2021 to 23 data'!$B$1:$F$791,4,FALSE)</f>
        <v>#N/A</v>
      </c>
      <c r="O124" s="1" t="s">
        <v>585</v>
      </c>
      <c r="P124" s="1"/>
      <c r="Q124" s="2"/>
      <c r="R124" s="1"/>
    </row>
    <row r="125" spans="1:18" ht="48" x14ac:dyDescent="0.2">
      <c r="A125" s="120">
        <v>44982</v>
      </c>
      <c r="B125" s="121" t="s">
        <v>2510</v>
      </c>
      <c r="C125" s="139" t="s">
        <v>2511</v>
      </c>
      <c r="D125" s="114" t="s">
        <v>2512</v>
      </c>
      <c r="E125" s="114">
        <v>52</v>
      </c>
      <c r="F125" s="114" t="s">
        <v>1835</v>
      </c>
      <c r="G125" s="114"/>
      <c r="H125" s="114"/>
      <c r="I125" s="114"/>
      <c r="J125" s="114"/>
      <c r="K125" s="114"/>
      <c r="L125" s="114" t="e">
        <f>VLOOKUP(C125,'DO NOT TOUCH_2021 to 23 data'!$B$1:$F$791,3,FALSE)</f>
        <v>#N/A</v>
      </c>
      <c r="M125" s="114" t="e">
        <f>VLOOKUP(C125,'DO NOT TOUCH_2021 to 23 data'!$B$1:$F$791,5,FALSE)</f>
        <v>#N/A</v>
      </c>
      <c r="N125" s="116" t="e">
        <f>VLOOKUP(C125,'DO NOT TOUCH_2021 to 23 data'!$B$1:$F$791,4,FALSE)</f>
        <v>#N/A</v>
      </c>
      <c r="O125" s="114"/>
      <c r="P125" s="114"/>
      <c r="Q125" s="116" t="s">
        <v>2514</v>
      </c>
      <c r="R125" s="116" t="s">
        <v>2848</v>
      </c>
    </row>
    <row r="126" spans="1:18" ht="32" x14ac:dyDescent="0.2">
      <c r="A126" s="109">
        <v>44977</v>
      </c>
      <c r="B126" s="34" t="s">
        <v>2513</v>
      </c>
      <c r="C126" s="18" t="s">
        <v>2515</v>
      </c>
      <c r="D126" s="1" t="s">
        <v>2475</v>
      </c>
      <c r="E126" s="1">
        <v>13</v>
      </c>
      <c r="F126" s="1" t="s">
        <v>1835</v>
      </c>
      <c r="G126" s="1" t="s">
        <v>573</v>
      </c>
      <c r="H126" s="2" t="s">
        <v>2516</v>
      </c>
      <c r="I126" s="1">
        <v>9443617467</v>
      </c>
      <c r="J126" s="18" t="s">
        <v>2570</v>
      </c>
      <c r="K126" s="18" t="s">
        <v>2570</v>
      </c>
      <c r="L126" s="1" t="e">
        <f>VLOOKUP(C126,'DO NOT TOUCH_2021 to 23 data'!$B$1:$F$791,3,FALSE)</f>
        <v>#N/A</v>
      </c>
      <c r="M126" s="1" t="e">
        <f>VLOOKUP(C126,'DO NOT TOUCH_2021 to 23 data'!$B$1:$F$791,5,FALSE)</f>
        <v>#N/A</v>
      </c>
      <c r="N126" s="2" t="e">
        <f>VLOOKUP(C126,'DO NOT TOUCH_2021 to 23 data'!$B$1:$F$791,4,FALSE)</f>
        <v>#N/A</v>
      </c>
      <c r="O126" s="1" t="s">
        <v>585</v>
      </c>
      <c r="P126" s="1"/>
      <c r="Q126" s="2"/>
      <c r="R126" s="1"/>
    </row>
    <row r="127" spans="1:18" ht="38" customHeight="1" x14ac:dyDescent="0.2">
      <c r="A127" s="109">
        <v>44977</v>
      </c>
      <c r="B127" s="34" t="s">
        <v>2517</v>
      </c>
      <c r="C127" s="18" t="s">
        <v>1813</v>
      </c>
      <c r="D127" s="18" t="s">
        <v>2518</v>
      </c>
      <c r="E127" s="1">
        <v>19</v>
      </c>
      <c r="F127" s="1" t="s">
        <v>1839</v>
      </c>
      <c r="G127" s="1" t="s">
        <v>573</v>
      </c>
      <c r="H127" s="2" t="s">
        <v>2519</v>
      </c>
      <c r="I127" s="1">
        <v>6369403054</v>
      </c>
      <c r="J127" s="1" t="s">
        <v>2588</v>
      </c>
      <c r="K127" s="1" t="s">
        <v>2588</v>
      </c>
      <c r="L127" s="1" t="str">
        <f>VLOOKUP(C127,'DO NOT TOUCH_2021 to 23 data'!$B$1:$F$791,3,FALSE)</f>
        <v>SAKTHI SUNDARESAN KANDAN</v>
      </c>
      <c r="M127" s="1">
        <f>VLOOKUP(C127,'DO NOT TOUCH_2021 to 23 data'!$B$1:$F$791,5,FALSE)</f>
        <v>2022</v>
      </c>
      <c r="N127" s="2" t="str">
        <f>VLOOKUP(C127,'DO NOT TOUCH_2021 to 23 data'!$B$1:$F$791,4,FALSE)</f>
        <v>FINANCIAL ASSISTANCE</v>
      </c>
      <c r="O127" s="1" t="s">
        <v>585</v>
      </c>
      <c r="P127" s="1"/>
      <c r="Q127" s="2"/>
      <c r="R127" s="1"/>
    </row>
    <row r="128" spans="1:18" ht="32" x14ac:dyDescent="0.2">
      <c r="A128" s="109">
        <v>44977</v>
      </c>
      <c r="B128" s="34" t="s">
        <v>2528</v>
      </c>
      <c r="C128" s="18" t="s">
        <v>2549</v>
      </c>
      <c r="D128" s="1" t="s">
        <v>2520</v>
      </c>
      <c r="E128" s="1"/>
      <c r="F128" s="1" t="s">
        <v>1839</v>
      </c>
      <c r="G128" s="1" t="s">
        <v>585</v>
      </c>
      <c r="H128" s="2" t="s">
        <v>2521</v>
      </c>
      <c r="I128" s="2" t="s">
        <v>2522</v>
      </c>
      <c r="J128" s="1" t="s">
        <v>2523</v>
      </c>
      <c r="K128" s="1" t="s">
        <v>2523</v>
      </c>
      <c r="L128" s="1" t="e">
        <f>VLOOKUP(C128,'DO NOT TOUCH_2021 to 23 data'!$B$1:$F$791,3,FALSE)</f>
        <v>#N/A</v>
      </c>
      <c r="M128" s="1" t="e">
        <f>VLOOKUP(C128,'DO NOT TOUCH_2021 to 23 data'!$B$1:$F$791,5,FALSE)</f>
        <v>#N/A</v>
      </c>
      <c r="N128" s="2" t="e">
        <f>VLOOKUP(C128,'DO NOT TOUCH_2021 to 23 data'!$B$1:$F$791,4,FALSE)</f>
        <v>#N/A</v>
      </c>
      <c r="O128" s="1" t="s">
        <v>585</v>
      </c>
      <c r="P128" s="1"/>
      <c r="Q128" s="2"/>
      <c r="R128" s="1"/>
    </row>
    <row r="129" spans="1:19" ht="32" x14ac:dyDescent="0.2">
      <c r="A129" s="109">
        <v>44977</v>
      </c>
      <c r="B129" s="34" t="s">
        <v>2524</v>
      </c>
      <c r="C129" s="18" t="s">
        <v>2525</v>
      </c>
      <c r="D129" s="1" t="s">
        <v>2526</v>
      </c>
      <c r="E129" s="1">
        <v>25</v>
      </c>
      <c r="F129" s="1" t="s">
        <v>1835</v>
      </c>
      <c r="G129" s="1" t="s">
        <v>573</v>
      </c>
      <c r="H129" s="2" t="s">
        <v>2527</v>
      </c>
      <c r="I129" s="1">
        <v>9944858716</v>
      </c>
      <c r="J129" s="18" t="s">
        <v>2568</v>
      </c>
      <c r="K129" s="18" t="s">
        <v>2568</v>
      </c>
      <c r="L129" s="1" t="e">
        <f>VLOOKUP(C129,'DO NOT TOUCH_2021 to 23 data'!$B$1:$F$791,3,FALSE)</f>
        <v>#N/A</v>
      </c>
      <c r="M129" s="1" t="e">
        <f>VLOOKUP(C129,'DO NOT TOUCH_2021 to 23 data'!$B$1:$F$791,5,FALSE)</f>
        <v>#N/A</v>
      </c>
      <c r="N129" s="2" t="e">
        <f>VLOOKUP(C129,'DO NOT TOUCH_2021 to 23 data'!$B$1:$F$791,4,FALSE)</f>
        <v>#N/A</v>
      </c>
      <c r="O129" s="1" t="s">
        <v>585</v>
      </c>
      <c r="P129" s="1"/>
      <c r="Q129" s="2"/>
      <c r="R129" s="1"/>
    </row>
    <row r="130" spans="1:19" ht="32" x14ac:dyDescent="0.2">
      <c r="A130" s="109">
        <v>44977</v>
      </c>
      <c r="B130" s="34" t="s">
        <v>2529</v>
      </c>
      <c r="C130" s="18" t="s">
        <v>2530</v>
      </c>
      <c r="D130" s="1" t="s">
        <v>2531</v>
      </c>
      <c r="E130" s="1">
        <v>42</v>
      </c>
      <c r="F130" s="1" t="s">
        <v>1835</v>
      </c>
      <c r="G130" s="1" t="s">
        <v>573</v>
      </c>
      <c r="H130" s="2" t="s">
        <v>2532</v>
      </c>
      <c r="I130" s="1">
        <v>9150651174</v>
      </c>
      <c r="J130" s="18" t="s">
        <v>2568</v>
      </c>
      <c r="K130" s="18" t="s">
        <v>2568</v>
      </c>
      <c r="L130" s="1" t="e">
        <f>VLOOKUP(C130,'DO NOT TOUCH_2021 to 23 data'!$B$1:$F$791,3,FALSE)</f>
        <v>#N/A</v>
      </c>
      <c r="M130" s="1" t="e">
        <f>VLOOKUP(C130,'DO NOT TOUCH_2021 to 23 data'!$B$1:$F$791,5,FALSE)</f>
        <v>#N/A</v>
      </c>
      <c r="N130" s="2" t="e">
        <f>VLOOKUP(C130,'DO NOT TOUCH_2021 to 23 data'!$B$1:$F$791,4,FALSE)</f>
        <v>#N/A</v>
      </c>
      <c r="O130" s="1" t="s">
        <v>585</v>
      </c>
      <c r="P130" s="1"/>
      <c r="Q130" s="2"/>
      <c r="R130" s="1"/>
    </row>
    <row r="131" spans="1:19" ht="32" x14ac:dyDescent="0.2">
      <c r="A131" s="150">
        <v>44977</v>
      </c>
      <c r="B131" s="151" t="s">
        <v>2533</v>
      </c>
      <c r="C131" s="30" t="s">
        <v>2534</v>
      </c>
      <c r="D131" s="37" t="s">
        <v>2535</v>
      </c>
      <c r="E131" s="37">
        <v>54</v>
      </c>
      <c r="F131" s="37" t="s">
        <v>1839</v>
      </c>
      <c r="G131" s="37" t="s">
        <v>585</v>
      </c>
      <c r="H131" s="152" t="s">
        <v>2536</v>
      </c>
      <c r="I131" s="37">
        <v>8807459216</v>
      </c>
      <c r="J131" s="37" t="s">
        <v>2589</v>
      </c>
      <c r="K131" s="37" t="s">
        <v>2589</v>
      </c>
      <c r="L131" s="37" t="e">
        <f>VLOOKUP(C131,'DO NOT TOUCH_2021 to 23 data'!$B$1:$F$791,3,FALSE)</f>
        <v>#N/A</v>
      </c>
      <c r="M131" s="37" t="e">
        <f>VLOOKUP(C131,'DO NOT TOUCH_2021 to 23 data'!$B$1:$F$791,5,FALSE)</f>
        <v>#N/A</v>
      </c>
      <c r="N131" s="152" t="e">
        <f>VLOOKUP(C131,'DO NOT TOUCH_2021 to 23 data'!$B$1:$F$791,4,FALSE)</f>
        <v>#N/A</v>
      </c>
      <c r="O131" s="37" t="s">
        <v>585</v>
      </c>
      <c r="P131" s="37"/>
      <c r="Q131" s="152"/>
      <c r="R131" s="37"/>
      <c r="S131" s="51"/>
    </row>
    <row r="132" spans="1:19" ht="32" x14ac:dyDescent="0.2">
      <c r="A132" s="109">
        <v>44977</v>
      </c>
      <c r="B132" s="34" t="s">
        <v>2537</v>
      </c>
      <c r="C132" s="18" t="s">
        <v>2804</v>
      </c>
      <c r="D132" s="1" t="s">
        <v>2538</v>
      </c>
      <c r="E132" s="1"/>
      <c r="F132" s="1"/>
      <c r="G132" s="1"/>
      <c r="H132" s="1" t="s">
        <v>2539</v>
      </c>
      <c r="I132" s="1">
        <v>9751705067</v>
      </c>
      <c r="J132" s="2" t="s">
        <v>2803</v>
      </c>
      <c r="K132" s="116" t="s">
        <v>2755</v>
      </c>
      <c r="L132" s="1" t="e">
        <f>VLOOKUP(C132,'DO NOT TOUCH_2021 to 23 data'!$B$1:$F$791,3,FALSE)</f>
        <v>#N/A</v>
      </c>
      <c r="M132" s="1" t="e">
        <f>VLOOKUP(C132,'DO NOT TOUCH_2021 to 23 data'!$B$1:$F$791,5,FALSE)</f>
        <v>#N/A</v>
      </c>
      <c r="N132" s="2" t="e">
        <f>VLOOKUP(C132,'DO NOT TOUCH_2021 to 23 data'!$B$1:$F$791,4,FALSE)</f>
        <v>#N/A</v>
      </c>
      <c r="O132" s="1" t="s">
        <v>585</v>
      </c>
      <c r="P132" s="1"/>
      <c r="Q132" s="2"/>
      <c r="R132" s="1"/>
    </row>
    <row r="133" spans="1:19" ht="48" x14ac:dyDescent="0.2">
      <c r="A133" s="109">
        <v>44977</v>
      </c>
      <c r="B133" s="34" t="s">
        <v>2540</v>
      </c>
      <c r="C133" s="18" t="s">
        <v>2541</v>
      </c>
      <c r="D133" s="8" t="s">
        <v>2542</v>
      </c>
      <c r="E133" s="8">
        <v>48</v>
      </c>
      <c r="F133" s="8" t="s">
        <v>1839</v>
      </c>
      <c r="G133" s="135" t="s">
        <v>585</v>
      </c>
      <c r="H133" s="9" t="s">
        <v>2543</v>
      </c>
      <c r="I133" s="8">
        <v>8122139009</v>
      </c>
      <c r="J133" s="97" t="s">
        <v>2577</v>
      </c>
      <c r="K133" s="97" t="s">
        <v>2577</v>
      </c>
      <c r="L133" s="8" t="e">
        <f>VLOOKUP(C133,'DO NOT TOUCH_2021 to 23 data'!$B$1:$F$791,3,FALSE)</f>
        <v>#N/A</v>
      </c>
      <c r="M133" s="8" t="e">
        <f>VLOOKUP(C133,'DO NOT TOUCH_2021 to 23 data'!$B$1:$F$791,5,FALSE)</f>
        <v>#N/A</v>
      </c>
      <c r="N133" s="9" t="e">
        <f>VLOOKUP(C133,'DO NOT TOUCH_2021 to 23 data'!$B$1:$F$791,4,FALSE)</f>
        <v>#N/A</v>
      </c>
      <c r="O133" s="8" t="s">
        <v>585</v>
      </c>
      <c r="P133" s="8"/>
      <c r="Q133" s="9" t="s">
        <v>2567</v>
      </c>
      <c r="R133" s="2" t="s">
        <v>2567</v>
      </c>
    </row>
    <row r="134" spans="1:19" ht="32" x14ac:dyDescent="0.2">
      <c r="A134" s="109">
        <v>44977</v>
      </c>
      <c r="B134" s="34" t="s">
        <v>2544</v>
      </c>
      <c r="C134" s="18" t="s">
        <v>2545</v>
      </c>
      <c r="D134" s="1" t="s">
        <v>2546</v>
      </c>
      <c r="E134" s="1">
        <v>35</v>
      </c>
      <c r="F134" s="1" t="s">
        <v>1835</v>
      </c>
      <c r="G134" s="1" t="s">
        <v>573</v>
      </c>
      <c r="H134" s="2" t="s">
        <v>2547</v>
      </c>
      <c r="I134" s="2" t="s">
        <v>2548</v>
      </c>
      <c r="J134" s="18" t="s">
        <v>2568</v>
      </c>
      <c r="K134" s="18" t="s">
        <v>2568</v>
      </c>
      <c r="L134" s="1" t="e">
        <f>VLOOKUP(C134,'DO NOT TOUCH_2021 to 23 data'!$B$1:$F$791,3,FALSE)</f>
        <v>#N/A</v>
      </c>
      <c r="M134" s="1" t="e">
        <f>VLOOKUP(C134,'DO NOT TOUCH_2021 to 23 data'!$B$1:$F$791,5,FALSE)</f>
        <v>#N/A</v>
      </c>
      <c r="N134" s="2" t="e">
        <f>VLOOKUP(C134,'DO NOT TOUCH_2021 to 23 data'!$B$1:$F$791,4,FALSE)</f>
        <v>#N/A</v>
      </c>
      <c r="O134" s="1" t="s">
        <v>585</v>
      </c>
      <c r="P134" s="1"/>
      <c r="Q134" s="2"/>
      <c r="R134" s="1"/>
    </row>
    <row r="135" spans="1:19" ht="32" x14ac:dyDescent="0.2">
      <c r="A135" s="109">
        <v>44977</v>
      </c>
      <c r="B135" s="34" t="s">
        <v>2552</v>
      </c>
      <c r="C135" s="18" t="s">
        <v>2553</v>
      </c>
      <c r="D135" s="1" t="s">
        <v>2554</v>
      </c>
      <c r="E135" s="1">
        <v>15</v>
      </c>
      <c r="F135" s="1" t="s">
        <v>1839</v>
      </c>
      <c r="G135" s="1" t="s">
        <v>573</v>
      </c>
      <c r="H135" s="2" t="s">
        <v>2555</v>
      </c>
      <c r="I135" s="1">
        <v>7395852178</v>
      </c>
      <c r="J135" s="1" t="s">
        <v>2596</v>
      </c>
      <c r="K135" s="1" t="s">
        <v>2596</v>
      </c>
      <c r="L135" s="1" t="e">
        <f>VLOOKUP(C135,'DO NOT TOUCH_2021 to 23 data'!$B$1:$F$791,3,FALSE)</f>
        <v>#N/A</v>
      </c>
      <c r="M135" s="1" t="e">
        <f>VLOOKUP(C135,'DO NOT TOUCH_2021 to 23 data'!$B$1:$F$791,5,FALSE)</f>
        <v>#N/A</v>
      </c>
      <c r="N135" s="2" t="e">
        <f>VLOOKUP(C135,'DO NOT TOUCH_2021 to 23 data'!$B$1:$F$791,4,FALSE)</f>
        <v>#N/A</v>
      </c>
      <c r="O135" s="1" t="s">
        <v>585</v>
      </c>
      <c r="P135" s="1"/>
      <c r="Q135" s="2"/>
      <c r="R135" s="1"/>
    </row>
    <row r="136" spans="1:19" ht="48" x14ac:dyDescent="0.2">
      <c r="A136" s="109">
        <v>44977</v>
      </c>
      <c r="B136" s="34" t="s">
        <v>2556</v>
      </c>
      <c r="C136" s="18" t="s">
        <v>2557</v>
      </c>
      <c r="D136" s="1" t="s">
        <v>2558</v>
      </c>
      <c r="E136" s="1">
        <v>37</v>
      </c>
      <c r="F136" s="1" t="s">
        <v>1839</v>
      </c>
      <c r="G136" s="1" t="s">
        <v>573</v>
      </c>
      <c r="H136" s="2" t="s">
        <v>2559</v>
      </c>
      <c r="I136" s="1">
        <v>7358967440</v>
      </c>
      <c r="J136" s="1" t="s">
        <v>2580</v>
      </c>
      <c r="K136" s="1" t="s">
        <v>2580</v>
      </c>
      <c r="L136" s="1" t="e">
        <f>VLOOKUP(C136,'DO NOT TOUCH_2021 to 23 data'!$B$1:$F$791,3,FALSE)</f>
        <v>#N/A</v>
      </c>
      <c r="M136" s="1" t="e">
        <f>VLOOKUP(C136,'DO NOT TOUCH_2021 to 23 data'!$B$1:$F$791,5,FALSE)</f>
        <v>#N/A</v>
      </c>
      <c r="N136" s="2" t="e">
        <f>VLOOKUP(C136,'DO NOT TOUCH_2021 to 23 data'!$B$1:$F$791,4,FALSE)</f>
        <v>#N/A</v>
      </c>
      <c r="O136" s="1" t="s">
        <v>585</v>
      </c>
      <c r="P136" s="1"/>
      <c r="Q136" s="2"/>
      <c r="R136" s="1"/>
    </row>
    <row r="137" spans="1:19" ht="80" x14ac:dyDescent="0.2">
      <c r="A137" s="109">
        <v>44977</v>
      </c>
      <c r="B137" s="34" t="s">
        <v>2556</v>
      </c>
      <c r="C137" s="18"/>
      <c r="D137" s="1" t="s">
        <v>2560</v>
      </c>
      <c r="E137" s="1"/>
      <c r="F137" s="1"/>
      <c r="G137" s="1"/>
      <c r="H137" s="2" t="s">
        <v>2561</v>
      </c>
      <c r="I137" s="1">
        <v>9597438269</v>
      </c>
      <c r="J137" s="2" t="s">
        <v>2805</v>
      </c>
      <c r="K137" s="116" t="s">
        <v>2805</v>
      </c>
      <c r="L137" s="1" t="e">
        <f>VLOOKUP(C137,'DO NOT TOUCH_2021 to 23 data'!$B$1:$F$791,3,FALSE)</f>
        <v>#N/A</v>
      </c>
      <c r="M137" s="1" t="e">
        <f>VLOOKUP(C137,'DO NOT TOUCH_2021 to 23 data'!$B$1:$F$791,5,FALSE)</f>
        <v>#N/A</v>
      </c>
      <c r="N137" s="2" t="e">
        <f>VLOOKUP(C137,'DO NOT TOUCH_2021 to 23 data'!$B$1:$F$791,4,FALSE)</f>
        <v>#N/A</v>
      </c>
      <c r="O137" s="1" t="s">
        <v>585</v>
      </c>
      <c r="P137" s="1"/>
      <c r="Q137" s="2"/>
      <c r="R137" s="1"/>
    </row>
    <row r="138" spans="1:19" x14ac:dyDescent="0.2">
      <c r="A138" s="109">
        <v>44977</v>
      </c>
      <c r="B138" s="34" t="s">
        <v>2563</v>
      </c>
      <c r="C138" s="18" t="s">
        <v>2564</v>
      </c>
      <c r="D138" s="1" t="s">
        <v>2565</v>
      </c>
      <c r="E138" s="1">
        <v>21</v>
      </c>
      <c r="F138" s="1" t="s">
        <v>1835</v>
      </c>
      <c r="G138" s="1" t="s">
        <v>573</v>
      </c>
      <c r="H138" s="1" t="s">
        <v>2566</v>
      </c>
      <c r="I138" s="1">
        <v>8220195943</v>
      </c>
      <c r="J138" s="1" t="s">
        <v>2562</v>
      </c>
      <c r="K138" s="1" t="s">
        <v>2562</v>
      </c>
      <c r="L138" s="1" t="e">
        <f>VLOOKUP(C138,'DO NOT TOUCH_2021 to 23 data'!$B$1:$F$791,3,FALSE)</f>
        <v>#N/A</v>
      </c>
      <c r="M138" s="1" t="e">
        <f>VLOOKUP(C138,'DO NOT TOUCH_2021 to 23 data'!$B$1:$F$791,5,FALSE)</f>
        <v>#N/A</v>
      </c>
      <c r="N138" s="2" t="e">
        <f>VLOOKUP(C138,'DO NOT TOUCH_2021 to 23 data'!$B$1:$F$791,4,FALSE)</f>
        <v>#N/A</v>
      </c>
      <c r="O138" s="1" t="s">
        <v>585</v>
      </c>
      <c r="P138" s="1"/>
      <c r="Q138" s="2"/>
      <c r="R138" s="1"/>
    </row>
    <row r="139" spans="1:19" ht="32" x14ac:dyDescent="0.2">
      <c r="A139" s="109">
        <v>44977</v>
      </c>
      <c r="B139" s="34" t="s">
        <v>2600</v>
      </c>
      <c r="C139" s="18" t="s">
        <v>2601</v>
      </c>
      <c r="D139" s="1" t="s">
        <v>2602</v>
      </c>
      <c r="E139" s="1">
        <v>42</v>
      </c>
      <c r="F139" s="1" t="s">
        <v>1835</v>
      </c>
      <c r="G139" s="1" t="s">
        <v>573</v>
      </c>
      <c r="H139" s="2" t="s">
        <v>2603</v>
      </c>
      <c r="I139" s="1">
        <v>9841558560</v>
      </c>
      <c r="J139" s="1" t="s">
        <v>2606</v>
      </c>
      <c r="K139" s="1" t="s">
        <v>2606</v>
      </c>
      <c r="L139" s="1" t="e">
        <f>VLOOKUP(C139,'DO NOT TOUCH_2021 to 23 data'!$B$1:$F$791,3,FALSE)</f>
        <v>#N/A</v>
      </c>
      <c r="M139" s="1" t="e">
        <f>VLOOKUP(C139,'DO NOT TOUCH_2021 to 23 data'!$B$1:$F$791,5,FALSE)</f>
        <v>#N/A</v>
      </c>
      <c r="N139" s="2" t="e">
        <f>VLOOKUP(C139,'DO NOT TOUCH_2021 to 23 data'!$B$1:$F$791,4,FALSE)</f>
        <v>#N/A</v>
      </c>
      <c r="O139" s="1" t="s">
        <v>585</v>
      </c>
      <c r="P139" s="1"/>
      <c r="Q139" s="2"/>
      <c r="R139" s="1"/>
    </row>
    <row r="140" spans="1:19" ht="48" x14ac:dyDescent="0.2">
      <c r="A140" s="109">
        <v>44977</v>
      </c>
      <c r="B140" s="34" t="s">
        <v>2604</v>
      </c>
      <c r="C140" s="18" t="s">
        <v>2609</v>
      </c>
      <c r="D140" s="1" t="s">
        <v>2605</v>
      </c>
      <c r="E140" s="1"/>
      <c r="F140" s="1"/>
      <c r="G140" s="1"/>
      <c r="H140" s="2" t="s">
        <v>2607</v>
      </c>
      <c r="I140" s="1" t="s">
        <v>2608</v>
      </c>
      <c r="J140" s="1" t="s">
        <v>2606</v>
      </c>
      <c r="K140" s="1" t="s">
        <v>2606</v>
      </c>
      <c r="L140" s="1" t="e">
        <f>VLOOKUP(C140,'DO NOT TOUCH_2021 to 23 data'!$B$1:$F$791,3,FALSE)</f>
        <v>#N/A</v>
      </c>
      <c r="M140" s="1" t="e">
        <f>VLOOKUP(C140,'DO NOT TOUCH_2021 to 23 data'!$B$1:$F$791,5,FALSE)</f>
        <v>#N/A</v>
      </c>
      <c r="N140" s="2" t="e">
        <f>VLOOKUP(C140,'DO NOT TOUCH_2021 to 23 data'!$B$1:$F$791,4,FALSE)</f>
        <v>#N/A</v>
      </c>
      <c r="O140" s="1" t="s">
        <v>585</v>
      </c>
      <c r="P140" s="1"/>
      <c r="Q140" s="2"/>
      <c r="R140" s="1"/>
    </row>
    <row r="141" spans="1:19" ht="32" x14ac:dyDescent="0.2">
      <c r="A141" s="109">
        <v>44977</v>
      </c>
      <c r="B141" s="34" t="s">
        <v>2610</v>
      </c>
      <c r="C141" s="18" t="s">
        <v>2611</v>
      </c>
      <c r="D141" s="1" t="s">
        <v>2614</v>
      </c>
      <c r="E141" s="1">
        <v>45</v>
      </c>
      <c r="F141" s="1" t="s">
        <v>1839</v>
      </c>
      <c r="G141" s="1" t="s">
        <v>573</v>
      </c>
      <c r="H141" s="2" t="s">
        <v>2612</v>
      </c>
      <c r="I141" s="1">
        <v>8925419045</v>
      </c>
      <c r="J141" s="1" t="s">
        <v>2613</v>
      </c>
      <c r="K141" s="114" t="s">
        <v>2613</v>
      </c>
      <c r="L141" s="1" t="e">
        <f>VLOOKUP(C141,'DO NOT TOUCH_2021 to 23 data'!$B$1:$F$791,3,FALSE)</f>
        <v>#N/A</v>
      </c>
      <c r="M141" s="1" t="e">
        <f>VLOOKUP(C141,'DO NOT TOUCH_2021 to 23 data'!$B$1:$F$791,5,FALSE)</f>
        <v>#N/A</v>
      </c>
      <c r="N141" s="2" t="e">
        <f>VLOOKUP(C141,'DO NOT TOUCH_2021 to 23 data'!$B$1:$F$791,4,FALSE)</f>
        <v>#N/A</v>
      </c>
      <c r="O141" s="1" t="s">
        <v>1649</v>
      </c>
      <c r="P141" s="1"/>
      <c r="Q141" s="2"/>
      <c r="R141" s="1"/>
    </row>
    <row r="142" spans="1:19" ht="32" x14ac:dyDescent="0.2">
      <c r="A142" s="109">
        <v>44977</v>
      </c>
      <c r="B142" s="34" t="s">
        <v>2624</v>
      </c>
      <c r="C142" s="18" t="s">
        <v>2625</v>
      </c>
      <c r="D142" s="1" t="s">
        <v>2626</v>
      </c>
      <c r="E142" s="1">
        <v>12</v>
      </c>
      <c r="F142" s="1" t="s">
        <v>1839</v>
      </c>
      <c r="G142" s="1" t="s">
        <v>573</v>
      </c>
      <c r="H142" s="2" t="s">
        <v>2627</v>
      </c>
      <c r="I142" s="1">
        <v>9585110429</v>
      </c>
      <c r="J142" s="2" t="s">
        <v>2586</v>
      </c>
      <c r="K142" s="2" t="s">
        <v>2586</v>
      </c>
      <c r="L142" s="1" t="e">
        <f>VLOOKUP(C142,'DO NOT TOUCH_2021 to 23 data'!$B$1:$F$791,3,FALSE)</f>
        <v>#N/A</v>
      </c>
      <c r="M142" s="1" t="e">
        <f>VLOOKUP(C142,'DO NOT TOUCH_2021 to 23 data'!$B$1:$F$791,5,FALSE)</f>
        <v>#N/A</v>
      </c>
      <c r="N142" s="2" t="e">
        <f>VLOOKUP(C142,'DO NOT TOUCH_2021 to 23 data'!$B$1:$F$791,4,FALSE)</f>
        <v>#N/A</v>
      </c>
      <c r="O142" s="1" t="s">
        <v>585</v>
      </c>
      <c r="P142" s="1"/>
      <c r="Q142" s="2"/>
      <c r="R142" s="1"/>
    </row>
    <row r="143" spans="1:19" x14ac:dyDescent="0.2">
      <c r="A143" s="109">
        <v>44977</v>
      </c>
      <c r="B143" s="34" t="s">
        <v>2628</v>
      </c>
      <c r="C143" s="18" t="s">
        <v>2629</v>
      </c>
      <c r="D143" s="1" t="s">
        <v>2630</v>
      </c>
      <c r="E143" s="1">
        <v>30</v>
      </c>
      <c r="F143" s="1" t="s">
        <v>1839</v>
      </c>
      <c r="G143" s="1" t="s">
        <v>573</v>
      </c>
      <c r="H143" s="1" t="s">
        <v>2631</v>
      </c>
      <c r="I143" s="1">
        <v>8754785128</v>
      </c>
      <c r="J143" s="1" t="s">
        <v>2632</v>
      </c>
      <c r="K143" s="1" t="s">
        <v>2632</v>
      </c>
      <c r="L143" s="1" t="e">
        <f>VLOOKUP(C143,'DO NOT TOUCH_2021 to 23 data'!$B$1:$F$791,3,FALSE)</f>
        <v>#N/A</v>
      </c>
      <c r="M143" s="1" t="e">
        <f>VLOOKUP(C143,'DO NOT TOUCH_2021 to 23 data'!$B$1:$F$791,5,FALSE)</f>
        <v>#N/A</v>
      </c>
      <c r="N143" s="2" t="e">
        <f>VLOOKUP(C143,'DO NOT TOUCH_2021 to 23 data'!$B$1:$F$791,4,FALSE)</f>
        <v>#N/A</v>
      </c>
      <c r="O143" s="1" t="s">
        <v>585</v>
      </c>
      <c r="P143" s="1"/>
      <c r="Q143" s="2"/>
      <c r="R143" s="1"/>
    </row>
    <row r="144" spans="1:19" ht="16" x14ac:dyDescent="0.2">
      <c r="A144" s="109">
        <v>44977</v>
      </c>
      <c r="B144" s="34" t="s">
        <v>2633</v>
      </c>
      <c r="C144" s="18" t="s">
        <v>2634</v>
      </c>
      <c r="D144" s="1" t="s">
        <v>2635</v>
      </c>
      <c r="E144" s="1">
        <v>26</v>
      </c>
      <c r="F144" s="1" t="s">
        <v>1835</v>
      </c>
      <c r="G144" s="1" t="s">
        <v>573</v>
      </c>
      <c r="H144" s="2" t="s">
        <v>2636</v>
      </c>
      <c r="I144" s="1">
        <v>8940908681</v>
      </c>
      <c r="J144" s="1" t="s">
        <v>2596</v>
      </c>
      <c r="K144" s="1" t="s">
        <v>2596</v>
      </c>
      <c r="L144" s="1" t="e">
        <f>VLOOKUP(C144,'DO NOT TOUCH_2021 to 23 data'!$B$1:$F$791,3,FALSE)</f>
        <v>#N/A</v>
      </c>
      <c r="M144" s="1" t="e">
        <f>VLOOKUP(C144,'DO NOT TOUCH_2021 to 23 data'!$B$1:$F$791,5,FALSE)</f>
        <v>#N/A</v>
      </c>
      <c r="N144" s="2" t="e">
        <f>VLOOKUP(C144,'DO NOT TOUCH_2021 to 23 data'!$B$1:$F$791,4,FALSE)</f>
        <v>#N/A</v>
      </c>
      <c r="O144" s="1" t="s">
        <v>585</v>
      </c>
      <c r="P144" s="1"/>
      <c r="Q144" s="2"/>
      <c r="R144" s="1"/>
    </row>
    <row r="145" spans="1:18" ht="16" x14ac:dyDescent="0.2">
      <c r="A145" s="109">
        <v>44977</v>
      </c>
      <c r="B145" s="34" t="s">
        <v>2637</v>
      </c>
      <c r="C145" s="18" t="s">
        <v>2638</v>
      </c>
      <c r="D145" s="1" t="s">
        <v>2639</v>
      </c>
      <c r="E145" s="1">
        <v>15</v>
      </c>
      <c r="F145" s="1" t="s">
        <v>1835</v>
      </c>
      <c r="G145" s="1" t="s">
        <v>573</v>
      </c>
      <c r="H145" s="2" t="s">
        <v>2640</v>
      </c>
      <c r="I145" s="1">
        <v>7397466330</v>
      </c>
      <c r="J145" s="1" t="s">
        <v>2596</v>
      </c>
      <c r="K145" s="1" t="s">
        <v>2596</v>
      </c>
      <c r="L145" s="1" t="e">
        <f>VLOOKUP(C145,'DO NOT TOUCH_2021 to 23 data'!$B$1:$F$791,3,FALSE)</f>
        <v>#N/A</v>
      </c>
      <c r="M145" s="1" t="e">
        <f>VLOOKUP(C145,'DO NOT TOUCH_2021 to 23 data'!$B$1:$F$791,5,FALSE)</f>
        <v>#N/A</v>
      </c>
      <c r="N145" s="2" t="e">
        <f>VLOOKUP(C145,'DO NOT TOUCH_2021 to 23 data'!$B$1:$F$791,4,FALSE)</f>
        <v>#N/A</v>
      </c>
      <c r="O145" s="1" t="s">
        <v>585</v>
      </c>
      <c r="P145" s="1"/>
      <c r="Q145" s="2"/>
      <c r="R145" s="1"/>
    </row>
    <row r="146" spans="1:18" ht="32" x14ac:dyDescent="0.2">
      <c r="A146" s="109">
        <v>44977</v>
      </c>
      <c r="B146" s="34" t="s">
        <v>2641</v>
      </c>
      <c r="C146" s="18" t="s">
        <v>1749</v>
      </c>
      <c r="D146" s="1" t="s">
        <v>2642</v>
      </c>
      <c r="E146" s="1">
        <v>37</v>
      </c>
      <c r="F146" s="1" t="s">
        <v>1839</v>
      </c>
      <c r="G146" s="1" t="s">
        <v>573</v>
      </c>
      <c r="H146" s="2" t="s">
        <v>2643</v>
      </c>
      <c r="I146" s="1">
        <v>9566769931</v>
      </c>
      <c r="J146" s="1" t="s">
        <v>2596</v>
      </c>
      <c r="K146" s="1" t="s">
        <v>2596</v>
      </c>
      <c r="L146" s="1" t="str">
        <f>VLOOKUP(C146,'DO NOT TOUCH_2021 to 23 data'!$B$1:$F$791,3,FALSE)</f>
        <v>E.RAMU</v>
      </c>
      <c r="M146" s="1">
        <f>VLOOKUP(C146,'DO NOT TOUCH_2021 to 23 data'!$B$1:$F$791,5,FALSE)</f>
        <v>2022</v>
      </c>
      <c r="N146" s="2" t="str">
        <f>VLOOKUP(C146,'DO NOT TOUCH_2021 to 23 data'!$B$1:$F$791,4,FALSE)</f>
        <v>Bicycle-Adult</v>
      </c>
      <c r="O146" s="1"/>
      <c r="P146" s="1"/>
      <c r="Q146" s="2"/>
      <c r="R146" s="1"/>
    </row>
    <row r="147" spans="1:18" ht="32" x14ac:dyDescent="0.2">
      <c r="A147" s="109">
        <v>44977</v>
      </c>
      <c r="B147" s="34" t="s">
        <v>2644</v>
      </c>
      <c r="C147" s="18"/>
      <c r="D147" s="1" t="s">
        <v>2645</v>
      </c>
      <c r="E147" s="1"/>
      <c r="F147" s="1"/>
      <c r="G147" s="1"/>
      <c r="H147" s="2" t="s">
        <v>2646</v>
      </c>
      <c r="I147" s="1">
        <v>7373118871</v>
      </c>
      <c r="J147" s="1" t="s">
        <v>2647</v>
      </c>
      <c r="K147" s="1" t="s">
        <v>2647</v>
      </c>
      <c r="L147" s="1" t="e">
        <f>VLOOKUP(C147,'DO NOT TOUCH_2021 to 23 data'!$B$1:$F$791,3,FALSE)</f>
        <v>#N/A</v>
      </c>
      <c r="M147" s="1" t="e">
        <f>VLOOKUP(C147,'DO NOT TOUCH_2021 to 23 data'!$B$1:$F$791,5,FALSE)</f>
        <v>#N/A</v>
      </c>
      <c r="N147" s="2" t="e">
        <f>VLOOKUP(C147,'DO NOT TOUCH_2021 to 23 data'!$B$1:$F$791,4,FALSE)</f>
        <v>#N/A</v>
      </c>
      <c r="O147" s="1" t="s">
        <v>585</v>
      </c>
      <c r="P147" s="1"/>
      <c r="Q147" s="2"/>
      <c r="R147" s="1"/>
    </row>
    <row r="148" spans="1:18" ht="48" x14ac:dyDescent="0.2">
      <c r="A148" s="109">
        <v>44977</v>
      </c>
      <c r="B148" s="34" t="s">
        <v>2648</v>
      </c>
      <c r="C148" s="18" t="s">
        <v>2649</v>
      </c>
      <c r="D148" s="1" t="s">
        <v>2650</v>
      </c>
      <c r="E148" s="1">
        <v>13</v>
      </c>
      <c r="F148" s="1" t="s">
        <v>1839</v>
      </c>
      <c r="G148" s="1" t="s">
        <v>573</v>
      </c>
      <c r="H148" s="2" t="s">
        <v>2651</v>
      </c>
      <c r="I148" s="1">
        <v>9003963384</v>
      </c>
      <c r="J148" s="1" t="s">
        <v>2571</v>
      </c>
      <c r="K148" s="1" t="s">
        <v>2571</v>
      </c>
      <c r="L148" s="1" t="e">
        <f>VLOOKUP(C148,'DO NOT TOUCH_2021 to 23 data'!$B$1:$F$791,3,FALSE)</f>
        <v>#N/A</v>
      </c>
      <c r="M148" s="1" t="e">
        <f>VLOOKUP(C148,'DO NOT TOUCH_2021 to 23 data'!$B$1:$F$791,5,FALSE)</f>
        <v>#N/A</v>
      </c>
      <c r="N148" s="2" t="e">
        <f>VLOOKUP(C148,'DO NOT TOUCH_2021 to 23 data'!$B$1:$F$791,4,FALSE)</f>
        <v>#N/A</v>
      </c>
      <c r="O148" s="1" t="s">
        <v>585</v>
      </c>
      <c r="P148" s="1"/>
      <c r="Q148" s="2"/>
      <c r="R148" s="1"/>
    </row>
    <row r="149" spans="1:18" ht="32" x14ac:dyDescent="0.2">
      <c r="A149" s="109">
        <v>44977</v>
      </c>
      <c r="B149" s="34" t="s">
        <v>2652</v>
      </c>
      <c r="C149" s="18" t="s">
        <v>2653</v>
      </c>
      <c r="D149" s="1" t="s">
        <v>2654</v>
      </c>
      <c r="E149" s="1">
        <v>24</v>
      </c>
      <c r="F149" s="1" t="s">
        <v>1835</v>
      </c>
      <c r="G149" s="1" t="s">
        <v>585</v>
      </c>
      <c r="H149" s="2" t="s">
        <v>2655</v>
      </c>
      <c r="I149" s="1">
        <v>8667689283</v>
      </c>
      <c r="J149" s="1" t="s">
        <v>2568</v>
      </c>
      <c r="K149" s="1" t="s">
        <v>2568</v>
      </c>
      <c r="L149" s="1" t="e">
        <f>VLOOKUP(C149,'DO NOT TOUCH_2021 to 23 data'!$B$1:$F$791,3,FALSE)</f>
        <v>#N/A</v>
      </c>
      <c r="M149" s="1" t="e">
        <f>VLOOKUP(C149,'DO NOT TOUCH_2021 to 23 data'!$B$1:$F$791,5,FALSE)</f>
        <v>#N/A</v>
      </c>
      <c r="N149" s="2" t="e">
        <f>VLOOKUP(C149,'DO NOT TOUCH_2021 to 23 data'!$B$1:$F$791,4,FALSE)</f>
        <v>#N/A</v>
      </c>
      <c r="O149" s="1" t="s">
        <v>585</v>
      </c>
      <c r="P149" s="1"/>
      <c r="Q149" s="2"/>
      <c r="R149" s="1"/>
    </row>
    <row r="150" spans="1:18" ht="32" x14ac:dyDescent="0.2">
      <c r="A150" s="109">
        <v>44977</v>
      </c>
      <c r="B150" s="34" t="s">
        <v>2656</v>
      </c>
      <c r="C150" s="18" t="s">
        <v>2657</v>
      </c>
      <c r="D150" s="8" t="s">
        <v>2658</v>
      </c>
      <c r="E150" s="8">
        <v>47</v>
      </c>
      <c r="F150" s="8" t="s">
        <v>1839</v>
      </c>
      <c r="G150" s="8" t="s">
        <v>585</v>
      </c>
      <c r="H150" s="9" t="s">
        <v>2659</v>
      </c>
      <c r="I150" s="8">
        <v>9884382258</v>
      </c>
      <c r="J150" s="8" t="s">
        <v>2577</v>
      </c>
      <c r="K150" s="8" t="s">
        <v>2577</v>
      </c>
      <c r="L150" s="8" t="e">
        <f>VLOOKUP(C150,'DO NOT TOUCH_2021 to 23 data'!$B$1:$F$791,3,FALSE)</f>
        <v>#N/A</v>
      </c>
      <c r="M150" s="8" t="e">
        <f>VLOOKUP(C150,'DO NOT TOUCH_2021 to 23 data'!$B$1:$F$791,5,FALSE)</f>
        <v>#N/A</v>
      </c>
      <c r="N150" s="9" t="e">
        <f>VLOOKUP(C150,'DO NOT TOUCH_2021 to 23 data'!$B$1:$F$791,4,FALSE)</f>
        <v>#N/A</v>
      </c>
      <c r="O150" s="8" t="s">
        <v>585</v>
      </c>
      <c r="P150" s="8"/>
      <c r="Q150" s="8" t="s">
        <v>2567</v>
      </c>
      <c r="R150" s="1" t="s">
        <v>2567</v>
      </c>
    </row>
    <row r="151" spans="1:18" ht="32" x14ac:dyDescent="0.2">
      <c r="A151" s="109">
        <v>44977</v>
      </c>
      <c r="B151" s="34" t="s">
        <v>2660</v>
      </c>
      <c r="C151" s="18" t="s">
        <v>2661</v>
      </c>
      <c r="D151" s="1" t="s">
        <v>2662</v>
      </c>
      <c r="E151" s="1">
        <v>14</v>
      </c>
      <c r="F151" s="1" t="s">
        <v>1835</v>
      </c>
      <c r="G151" s="1" t="s">
        <v>585</v>
      </c>
      <c r="H151" s="2" t="s">
        <v>2663</v>
      </c>
      <c r="I151" s="1">
        <v>6380776302</v>
      </c>
      <c r="J151" s="1" t="s">
        <v>2570</v>
      </c>
      <c r="K151" s="1" t="s">
        <v>2570</v>
      </c>
      <c r="L151" s="1" t="e">
        <f>VLOOKUP(C151,'DO NOT TOUCH_2021 to 23 data'!$B$1:$F$791,3,FALSE)</f>
        <v>#N/A</v>
      </c>
      <c r="M151" s="1" t="e">
        <f>VLOOKUP(C151,'DO NOT TOUCH_2021 to 23 data'!$B$1:$F$791,5,FALSE)</f>
        <v>#N/A</v>
      </c>
      <c r="N151" s="2" t="e">
        <f>VLOOKUP(C151,'DO NOT TOUCH_2021 to 23 data'!$B$1:$F$791,4,FALSE)</f>
        <v>#N/A</v>
      </c>
      <c r="O151" s="1" t="s">
        <v>585</v>
      </c>
      <c r="P151" s="1"/>
      <c r="Q151" s="2"/>
      <c r="R151" s="1"/>
    </row>
    <row r="152" spans="1:18" ht="48" x14ac:dyDescent="0.2">
      <c r="A152" s="109">
        <v>44977</v>
      </c>
      <c r="B152" s="34" t="s">
        <v>2664</v>
      </c>
      <c r="C152" s="18" t="s">
        <v>2665</v>
      </c>
      <c r="D152" s="1" t="s">
        <v>2666</v>
      </c>
      <c r="E152" s="1">
        <v>12</v>
      </c>
      <c r="F152" s="1" t="s">
        <v>1839</v>
      </c>
      <c r="G152" s="1" t="s">
        <v>573</v>
      </c>
      <c r="H152" s="2" t="s">
        <v>2667</v>
      </c>
      <c r="I152" s="1">
        <v>8870697436</v>
      </c>
      <c r="J152" s="1" t="s">
        <v>2571</v>
      </c>
      <c r="K152" s="1" t="s">
        <v>2571</v>
      </c>
      <c r="L152" s="1" t="e">
        <f>VLOOKUP(C152,'DO NOT TOUCH_2021 to 23 data'!$B$1:$F$791,3,FALSE)</f>
        <v>#N/A</v>
      </c>
      <c r="M152" s="1" t="e">
        <f>VLOOKUP(C152,'DO NOT TOUCH_2021 to 23 data'!$B$1:$F$791,5,FALSE)</f>
        <v>#N/A</v>
      </c>
      <c r="N152" s="2" t="e">
        <f>VLOOKUP(C152,'DO NOT TOUCH_2021 to 23 data'!$B$1:$F$791,4,FALSE)</f>
        <v>#N/A</v>
      </c>
      <c r="O152" s="1" t="s">
        <v>585</v>
      </c>
      <c r="P152" s="1"/>
      <c r="Q152" s="2"/>
      <c r="R152" s="1"/>
    </row>
    <row r="153" spans="1:18" ht="32" x14ac:dyDescent="0.2">
      <c r="A153" s="109">
        <v>44977</v>
      </c>
      <c r="B153" s="34" t="s">
        <v>2668</v>
      </c>
      <c r="C153" s="18" t="s">
        <v>2669</v>
      </c>
      <c r="D153" s="1" t="s">
        <v>2670</v>
      </c>
      <c r="E153" s="1">
        <v>51</v>
      </c>
      <c r="F153" s="1" t="s">
        <v>1839</v>
      </c>
      <c r="G153" s="1" t="s">
        <v>573</v>
      </c>
      <c r="H153" s="2" t="s">
        <v>2671</v>
      </c>
      <c r="I153" s="1">
        <v>9942209715</v>
      </c>
      <c r="J153" s="1" t="s">
        <v>2594</v>
      </c>
      <c r="K153" s="1" t="s">
        <v>2594</v>
      </c>
      <c r="L153" s="1" t="e">
        <f>VLOOKUP(C153,'DO NOT TOUCH_2021 to 23 data'!$B$1:$F$791,3,FALSE)</f>
        <v>#N/A</v>
      </c>
      <c r="M153" s="1" t="e">
        <f>VLOOKUP(C153,'DO NOT TOUCH_2021 to 23 data'!$B$1:$F$791,5,FALSE)</f>
        <v>#N/A</v>
      </c>
      <c r="N153" s="2" t="e">
        <f>VLOOKUP(C153,'DO NOT TOUCH_2021 to 23 data'!$B$1:$F$791,4,FALSE)</f>
        <v>#N/A</v>
      </c>
      <c r="O153" s="1" t="s">
        <v>585</v>
      </c>
      <c r="P153" s="1"/>
      <c r="Q153" s="2"/>
      <c r="R153" s="1"/>
    </row>
    <row r="154" spans="1:18" ht="32" x14ac:dyDescent="0.2">
      <c r="A154" s="109">
        <v>44977</v>
      </c>
      <c r="B154" s="34" t="s">
        <v>2672</v>
      </c>
      <c r="C154" s="18" t="s">
        <v>2673</v>
      </c>
      <c r="D154" s="1" t="s">
        <v>2674</v>
      </c>
      <c r="E154" s="1">
        <v>35</v>
      </c>
      <c r="F154" s="1" t="s">
        <v>1835</v>
      </c>
      <c r="G154" s="1" t="s">
        <v>573</v>
      </c>
      <c r="H154" s="2" t="s">
        <v>2675</v>
      </c>
      <c r="I154" s="1">
        <v>9994175570</v>
      </c>
      <c r="J154" s="1" t="s">
        <v>2568</v>
      </c>
      <c r="K154" s="1" t="s">
        <v>2568</v>
      </c>
      <c r="L154" s="1" t="e">
        <f>VLOOKUP(C154,'DO NOT TOUCH_2021 to 23 data'!$B$1:$F$791,3,FALSE)</f>
        <v>#N/A</v>
      </c>
      <c r="M154" s="1" t="e">
        <f>VLOOKUP(C154,'DO NOT TOUCH_2021 to 23 data'!$B$1:$F$791,5,FALSE)</f>
        <v>#N/A</v>
      </c>
      <c r="N154" s="2" t="e">
        <f>VLOOKUP(C154,'DO NOT TOUCH_2021 to 23 data'!$B$1:$F$791,4,FALSE)</f>
        <v>#N/A</v>
      </c>
      <c r="O154" s="1" t="s">
        <v>906</v>
      </c>
      <c r="P154" s="1"/>
      <c r="Q154" s="2"/>
      <c r="R154" s="1"/>
    </row>
    <row r="155" spans="1:18" ht="32" x14ac:dyDescent="0.2">
      <c r="A155" s="109">
        <v>44977</v>
      </c>
      <c r="B155" s="34" t="s">
        <v>2676</v>
      </c>
      <c r="C155" s="18" t="s">
        <v>2677</v>
      </c>
      <c r="D155" s="1" t="s">
        <v>2678</v>
      </c>
      <c r="E155" s="1">
        <v>62</v>
      </c>
      <c r="F155" s="1" t="s">
        <v>1839</v>
      </c>
      <c r="G155" s="1" t="s">
        <v>585</v>
      </c>
      <c r="H155" s="2" t="s">
        <v>2679</v>
      </c>
      <c r="I155" s="1">
        <v>9043066315</v>
      </c>
      <c r="J155" s="1" t="s">
        <v>2680</v>
      </c>
      <c r="K155" s="1" t="s">
        <v>2680</v>
      </c>
      <c r="L155" s="1" t="e">
        <f>VLOOKUP(C155,'DO NOT TOUCH_2021 to 23 data'!$B$1:$F$791,3,FALSE)</f>
        <v>#N/A</v>
      </c>
      <c r="M155" s="1" t="e">
        <f>VLOOKUP(C155,'DO NOT TOUCH_2021 to 23 data'!$B$1:$F$791,5,FALSE)</f>
        <v>#N/A</v>
      </c>
      <c r="N155" s="2" t="e">
        <f>VLOOKUP(C155,'DO NOT TOUCH_2021 to 23 data'!$B$1:$F$791,4,FALSE)</f>
        <v>#N/A</v>
      </c>
      <c r="O155" s="1" t="s">
        <v>906</v>
      </c>
      <c r="P155" s="1"/>
      <c r="Q155" s="2"/>
      <c r="R155" s="1"/>
    </row>
    <row r="156" spans="1:18" ht="48" x14ac:dyDescent="0.2">
      <c r="A156" s="109">
        <v>44977</v>
      </c>
      <c r="B156" s="34" t="s">
        <v>2681</v>
      </c>
      <c r="C156" s="18" t="s">
        <v>2682</v>
      </c>
      <c r="D156" s="1" t="s">
        <v>2683</v>
      </c>
      <c r="E156" s="1">
        <v>17</v>
      </c>
      <c r="F156" s="1" t="s">
        <v>1839</v>
      </c>
      <c r="G156" s="1" t="s">
        <v>573</v>
      </c>
      <c r="H156" s="2" t="s">
        <v>2684</v>
      </c>
      <c r="I156" s="1">
        <v>8754183102</v>
      </c>
      <c r="J156" s="1" t="s">
        <v>2571</v>
      </c>
      <c r="K156" s="1" t="s">
        <v>2571</v>
      </c>
      <c r="L156" s="1" t="e">
        <f>VLOOKUP(C156,'DO NOT TOUCH_2021 to 23 data'!$B$1:$F$791,3,FALSE)</f>
        <v>#N/A</v>
      </c>
      <c r="M156" s="1" t="e">
        <f>VLOOKUP(C156,'DO NOT TOUCH_2021 to 23 data'!$B$1:$F$791,5,FALSE)</f>
        <v>#N/A</v>
      </c>
      <c r="N156" s="2" t="e">
        <f>VLOOKUP(C156,'DO NOT TOUCH_2021 to 23 data'!$B$1:$F$791,4,FALSE)</f>
        <v>#N/A</v>
      </c>
      <c r="O156" s="1" t="s">
        <v>585</v>
      </c>
      <c r="P156" s="1"/>
      <c r="Q156" s="2"/>
      <c r="R156" s="1"/>
    </row>
    <row r="157" spans="1:18" ht="64" x14ac:dyDescent="0.2">
      <c r="A157" s="109">
        <v>44977</v>
      </c>
      <c r="B157" s="34" t="s">
        <v>2685</v>
      </c>
      <c r="C157" s="18" t="s">
        <v>2686</v>
      </c>
      <c r="D157" s="1" t="s">
        <v>2687</v>
      </c>
      <c r="E157" s="1">
        <v>38</v>
      </c>
      <c r="F157" s="1" t="s">
        <v>1835</v>
      </c>
      <c r="G157" s="1" t="s">
        <v>573</v>
      </c>
      <c r="H157" s="2" t="s">
        <v>2688</v>
      </c>
      <c r="I157" s="1">
        <v>8148040416</v>
      </c>
      <c r="J157" s="1" t="s">
        <v>2425</v>
      </c>
      <c r="K157" s="1" t="s">
        <v>2425</v>
      </c>
      <c r="L157" s="1" t="e">
        <f>VLOOKUP(C157,'DO NOT TOUCH_2021 to 23 data'!$B$1:$F$791,3,FALSE)</f>
        <v>#N/A</v>
      </c>
      <c r="M157" s="1" t="e">
        <f>VLOOKUP(C157,'DO NOT TOUCH_2021 to 23 data'!$B$1:$F$791,5,FALSE)</f>
        <v>#N/A</v>
      </c>
      <c r="N157" s="2" t="e">
        <f>VLOOKUP(C157,'DO NOT TOUCH_2021 to 23 data'!$B$1:$F$791,4,FALSE)</f>
        <v>#N/A</v>
      </c>
      <c r="O157" s="1" t="s">
        <v>585</v>
      </c>
      <c r="P157" s="1"/>
      <c r="Q157" s="2"/>
      <c r="R157" s="1"/>
    </row>
    <row r="158" spans="1:18" ht="32" x14ac:dyDescent="0.2">
      <c r="A158" s="109">
        <v>44977</v>
      </c>
      <c r="B158" s="34" t="s">
        <v>2689</v>
      </c>
      <c r="C158" s="18" t="s">
        <v>2691</v>
      </c>
      <c r="D158" s="1" t="s">
        <v>2692</v>
      </c>
      <c r="E158" s="1">
        <v>11</v>
      </c>
      <c r="F158" s="1" t="s">
        <v>1835</v>
      </c>
      <c r="G158" s="1" t="s">
        <v>573</v>
      </c>
      <c r="H158" s="2" t="s">
        <v>2693</v>
      </c>
      <c r="I158" s="1">
        <v>9629437790</v>
      </c>
      <c r="J158" s="1" t="s">
        <v>2570</v>
      </c>
      <c r="K158" s="1" t="s">
        <v>2570</v>
      </c>
      <c r="L158" s="1" t="e">
        <f>VLOOKUP(C158,'DO NOT TOUCH_2021 to 23 data'!$B$1:$F$791,3,FALSE)</f>
        <v>#N/A</v>
      </c>
      <c r="M158" s="1" t="e">
        <f>VLOOKUP(C158,'DO NOT TOUCH_2021 to 23 data'!$B$1:$F$791,5,FALSE)</f>
        <v>#N/A</v>
      </c>
      <c r="N158" s="2" t="e">
        <f>VLOOKUP(C158,'DO NOT TOUCH_2021 to 23 data'!$B$1:$F$791,4,FALSE)</f>
        <v>#N/A</v>
      </c>
      <c r="O158" s="1" t="s">
        <v>585</v>
      </c>
      <c r="P158" s="1"/>
      <c r="Q158" s="2"/>
      <c r="R158" s="1"/>
    </row>
    <row r="159" spans="1:18" ht="32" x14ac:dyDescent="0.2">
      <c r="A159" s="109">
        <v>44977</v>
      </c>
      <c r="B159" s="34" t="s">
        <v>2697</v>
      </c>
      <c r="C159" s="18" t="s">
        <v>2698</v>
      </c>
      <c r="D159" s="1" t="s">
        <v>2699</v>
      </c>
      <c r="E159" s="1">
        <v>45</v>
      </c>
      <c r="F159" s="1" t="s">
        <v>1839</v>
      </c>
      <c r="G159" s="1" t="s">
        <v>585</v>
      </c>
      <c r="H159" s="2" t="s">
        <v>2700</v>
      </c>
      <c r="I159" s="1">
        <v>9943303133</v>
      </c>
      <c r="J159" s="1" t="s">
        <v>2577</v>
      </c>
      <c r="K159" s="1" t="s">
        <v>2577</v>
      </c>
      <c r="L159" s="1" t="e">
        <f>VLOOKUP(C159,'DO NOT TOUCH_2021 to 23 data'!$B$1:$F$791,3,FALSE)</f>
        <v>#N/A</v>
      </c>
      <c r="M159" s="1" t="e">
        <f>VLOOKUP(C159,'DO NOT TOUCH_2021 to 23 data'!$B$1:$F$791,5,FALSE)</f>
        <v>#N/A</v>
      </c>
      <c r="N159" s="2" t="e">
        <f>VLOOKUP(C159,'DO NOT TOUCH_2021 to 23 data'!$B$1:$F$791,4,FALSE)</f>
        <v>#N/A</v>
      </c>
      <c r="O159" s="1" t="s">
        <v>585</v>
      </c>
      <c r="P159" s="1"/>
      <c r="Q159" s="2" t="s">
        <v>2379</v>
      </c>
      <c r="R159" s="1"/>
    </row>
    <row r="160" spans="1:18" ht="64" x14ac:dyDescent="0.2">
      <c r="A160" s="109">
        <v>44977</v>
      </c>
      <c r="B160" s="34" t="s">
        <v>2701</v>
      </c>
      <c r="C160" s="18" t="s">
        <v>2702</v>
      </c>
      <c r="D160" s="1" t="s">
        <v>2703</v>
      </c>
      <c r="E160" s="1">
        <v>40</v>
      </c>
      <c r="F160" s="1" t="s">
        <v>1839</v>
      </c>
      <c r="G160" s="1" t="s">
        <v>585</v>
      </c>
      <c r="H160" s="2" t="s">
        <v>2704</v>
      </c>
      <c r="I160" s="1">
        <v>9043806944</v>
      </c>
      <c r="J160" s="1" t="s">
        <v>2577</v>
      </c>
      <c r="K160" s="1" t="s">
        <v>2577</v>
      </c>
      <c r="L160" s="1" t="e">
        <f>VLOOKUP(C160,'DO NOT TOUCH_2021 to 23 data'!$B$1:$F$791,3,FALSE)</f>
        <v>#N/A</v>
      </c>
      <c r="M160" s="1" t="e">
        <f>VLOOKUP(C160,'DO NOT TOUCH_2021 to 23 data'!$B$1:$F$791,5,FALSE)</f>
        <v>#N/A</v>
      </c>
      <c r="N160" s="2" t="e">
        <f>VLOOKUP(C160,'DO NOT TOUCH_2021 to 23 data'!$B$1:$F$791,4,FALSE)</f>
        <v>#N/A</v>
      </c>
      <c r="O160" s="1" t="s">
        <v>585</v>
      </c>
      <c r="P160" s="1"/>
      <c r="Q160" s="2" t="s">
        <v>2379</v>
      </c>
      <c r="R160" s="1"/>
    </row>
    <row r="161" spans="1:18" ht="32" x14ac:dyDescent="0.2">
      <c r="A161" s="109">
        <v>44977</v>
      </c>
      <c r="B161" s="34" t="s">
        <v>2705</v>
      </c>
      <c r="C161" s="27" t="s">
        <v>2706</v>
      </c>
      <c r="D161" s="1" t="s">
        <v>2707</v>
      </c>
      <c r="E161" s="1">
        <v>68</v>
      </c>
      <c r="F161" s="1" t="s">
        <v>1839</v>
      </c>
      <c r="G161" s="1" t="s">
        <v>573</v>
      </c>
      <c r="H161" s="2" t="s">
        <v>2708</v>
      </c>
      <c r="I161" s="1">
        <v>9597585899</v>
      </c>
      <c r="J161" s="1" t="s">
        <v>2594</v>
      </c>
      <c r="K161" s="1" t="s">
        <v>2594</v>
      </c>
      <c r="L161" s="1" t="e">
        <f>VLOOKUP(C161,'DO NOT TOUCH_2021 to 23 data'!$B$1:$F$791,3,FALSE)</f>
        <v>#N/A</v>
      </c>
      <c r="M161" s="1" t="e">
        <f>VLOOKUP(C161,'DO NOT TOUCH_2021 to 23 data'!$B$1:$F$791,5,FALSE)</f>
        <v>#N/A</v>
      </c>
      <c r="N161" s="2" t="e">
        <f>VLOOKUP(C161,'DO NOT TOUCH_2021 to 23 data'!$B$1:$F$791,4,FALSE)</f>
        <v>#N/A</v>
      </c>
      <c r="O161" s="1" t="s">
        <v>585</v>
      </c>
      <c r="P161" s="1"/>
      <c r="Q161" s="2"/>
      <c r="R161" s="1"/>
    </row>
    <row r="162" spans="1:18" ht="32" x14ac:dyDescent="0.2">
      <c r="A162" s="109">
        <v>44977</v>
      </c>
      <c r="B162" s="34" t="s">
        <v>2709</v>
      </c>
      <c r="C162" s="27" t="s">
        <v>2710</v>
      </c>
      <c r="D162" s="1" t="s">
        <v>2711</v>
      </c>
      <c r="E162" s="1">
        <v>30</v>
      </c>
      <c r="F162" s="1" t="s">
        <v>1839</v>
      </c>
      <c r="G162" s="1" t="s">
        <v>585</v>
      </c>
      <c r="H162" s="2" t="s">
        <v>2712</v>
      </c>
      <c r="I162" s="1">
        <v>9843973364</v>
      </c>
      <c r="J162" s="1" t="s">
        <v>2713</v>
      </c>
      <c r="K162" s="1" t="s">
        <v>2713</v>
      </c>
      <c r="L162" s="1" t="e">
        <f>VLOOKUP(C162,'DO NOT TOUCH_2021 to 23 data'!$B$1:$F$791,3,FALSE)</f>
        <v>#N/A</v>
      </c>
      <c r="M162" s="1" t="e">
        <f>VLOOKUP(C162,'DO NOT TOUCH_2021 to 23 data'!$B$1:$F$791,5,FALSE)</f>
        <v>#N/A</v>
      </c>
      <c r="N162" s="2" t="e">
        <f>VLOOKUP(C162,'DO NOT TOUCH_2021 to 23 data'!$B$1:$F$791,4,FALSE)</f>
        <v>#N/A</v>
      </c>
      <c r="O162" s="1" t="s">
        <v>585</v>
      </c>
      <c r="P162" s="1"/>
      <c r="Q162" s="2"/>
      <c r="R162" s="1"/>
    </row>
    <row r="163" spans="1:18" ht="32" x14ac:dyDescent="0.2">
      <c r="A163" s="109">
        <v>44977</v>
      </c>
      <c r="B163" s="34" t="s">
        <v>2714</v>
      </c>
      <c r="C163" s="27" t="s">
        <v>2715</v>
      </c>
      <c r="D163" s="1" t="s">
        <v>2716</v>
      </c>
      <c r="E163" s="1">
        <v>25</v>
      </c>
      <c r="F163" s="1" t="s">
        <v>1839</v>
      </c>
      <c r="G163" s="1" t="s">
        <v>585</v>
      </c>
      <c r="H163" s="2" t="s">
        <v>2712</v>
      </c>
      <c r="I163" s="1">
        <v>6381246127</v>
      </c>
      <c r="J163" s="1" t="s">
        <v>2713</v>
      </c>
      <c r="K163" s="1" t="s">
        <v>2713</v>
      </c>
      <c r="L163" s="1" t="e">
        <f>VLOOKUP(C163,'DO NOT TOUCH_2021 to 23 data'!$B$1:$F$791,3,FALSE)</f>
        <v>#N/A</v>
      </c>
      <c r="M163" s="1" t="e">
        <f>VLOOKUP(C163,'DO NOT TOUCH_2021 to 23 data'!$B$1:$F$791,5,FALSE)</f>
        <v>#N/A</v>
      </c>
      <c r="N163" s="2" t="e">
        <f>VLOOKUP(C163,'DO NOT TOUCH_2021 to 23 data'!$B$1:$F$791,4,FALSE)</f>
        <v>#N/A</v>
      </c>
      <c r="O163" s="1" t="s">
        <v>585</v>
      </c>
      <c r="P163" s="1"/>
      <c r="Q163" s="2"/>
      <c r="R163" s="1"/>
    </row>
    <row r="164" spans="1:18" ht="32" x14ac:dyDescent="0.2">
      <c r="A164" s="120">
        <v>44982</v>
      </c>
      <c r="B164" s="121" t="s">
        <v>2717</v>
      </c>
      <c r="C164" s="122" t="s">
        <v>2718</v>
      </c>
      <c r="D164" s="114" t="s">
        <v>848</v>
      </c>
      <c r="E164" s="114">
        <v>55</v>
      </c>
      <c r="F164" s="114" t="s">
        <v>1835</v>
      </c>
      <c r="G164" s="114" t="s">
        <v>573</v>
      </c>
      <c r="H164" s="116" t="s">
        <v>2719</v>
      </c>
      <c r="I164" s="114">
        <v>9789619248</v>
      </c>
      <c r="J164" s="114" t="s">
        <v>2720</v>
      </c>
      <c r="K164" s="1" t="s">
        <v>2720</v>
      </c>
      <c r="L164" s="1" t="e">
        <f>VLOOKUP(C164,'DO NOT TOUCH_2021 to 23 data'!$B$1:$F$791,3,FALSE)</f>
        <v>#N/A</v>
      </c>
      <c r="M164" s="1" t="e">
        <f>VLOOKUP(C164,'DO NOT TOUCH_2021 to 23 data'!$B$1:$F$791,5,FALSE)</f>
        <v>#N/A</v>
      </c>
      <c r="N164" s="2" t="e">
        <f>VLOOKUP(C164,'DO NOT TOUCH_2021 to 23 data'!$B$1:$F$791,4,FALSE)</f>
        <v>#N/A</v>
      </c>
      <c r="O164" s="1" t="s">
        <v>585</v>
      </c>
      <c r="P164" s="1"/>
      <c r="Q164" s="2"/>
      <c r="R164" s="116" t="s">
        <v>2846</v>
      </c>
    </row>
    <row r="165" spans="1:18" ht="26.5" customHeight="1" x14ac:dyDescent="0.2">
      <c r="A165" s="120">
        <v>44977</v>
      </c>
      <c r="B165" s="120" t="s">
        <v>2721</v>
      </c>
      <c r="C165" s="120" t="s">
        <v>2722</v>
      </c>
      <c r="D165" s="120" t="s">
        <v>2723</v>
      </c>
      <c r="E165" s="120">
        <v>28</v>
      </c>
      <c r="F165" s="120" t="s">
        <v>1835</v>
      </c>
      <c r="G165" s="120" t="s">
        <v>573</v>
      </c>
      <c r="H165" s="120" t="s">
        <v>2724</v>
      </c>
      <c r="I165" s="120">
        <v>7826898814</v>
      </c>
      <c r="J165" s="120" t="s">
        <v>2591</v>
      </c>
      <c r="K165" s="120" t="s">
        <v>2591</v>
      </c>
      <c r="L165" s="120" t="e">
        <f>VLOOKUP(C165,'DO NOT TOUCH_2021 to 23 data'!$B$1:$F$791,3,FALSE)</f>
        <v>#N/A</v>
      </c>
      <c r="M165" s="120" t="e">
        <f>VLOOKUP(C165,'DO NOT TOUCH_2021 to 23 data'!$B$1:$F$791,5,FALSE)</f>
        <v>#N/A</v>
      </c>
      <c r="N165" s="120" t="e">
        <f>VLOOKUP(C165,'DO NOT TOUCH_2021 to 23 data'!$B$1:$F$791,4,FALSE)</f>
        <v>#N/A</v>
      </c>
      <c r="O165" s="120" t="s">
        <v>585</v>
      </c>
      <c r="P165" s="120"/>
      <c r="Q165" s="120"/>
      <c r="R165" s="116" t="s">
        <v>2846</v>
      </c>
    </row>
    <row r="166" spans="1:18" ht="32" x14ac:dyDescent="0.2">
      <c r="A166" s="109">
        <v>44977</v>
      </c>
      <c r="B166" s="34" t="s">
        <v>2725</v>
      </c>
      <c r="C166" s="27" t="s">
        <v>2726</v>
      </c>
      <c r="D166" s="1" t="s">
        <v>2727</v>
      </c>
      <c r="E166" s="1">
        <v>48</v>
      </c>
      <c r="F166" s="1" t="s">
        <v>1835</v>
      </c>
      <c r="G166" s="1" t="s">
        <v>573</v>
      </c>
      <c r="H166" s="2" t="s">
        <v>2728</v>
      </c>
      <c r="I166" s="1">
        <v>950055218</v>
      </c>
      <c r="J166" s="1" t="s">
        <v>1544</v>
      </c>
      <c r="K166" s="1" t="s">
        <v>1544</v>
      </c>
      <c r="L166" s="1" t="e">
        <f>VLOOKUP(C166,'DO NOT TOUCH_2021 to 23 data'!$B$1:$F$791,3,FALSE)</f>
        <v>#N/A</v>
      </c>
      <c r="M166" s="1" t="e">
        <f>VLOOKUP(C166,'DO NOT TOUCH_2021 to 23 data'!$B$1:$F$791,5,FALSE)</f>
        <v>#N/A</v>
      </c>
      <c r="N166" s="2" t="e">
        <f>VLOOKUP(C166,'DO NOT TOUCH_2021 to 23 data'!$B$1:$F$791,4,FALSE)</f>
        <v>#N/A</v>
      </c>
      <c r="O166" s="1" t="s">
        <v>585</v>
      </c>
      <c r="P166" s="1"/>
      <c r="Q166" s="2"/>
      <c r="R166" s="1"/>
    </row>
    <row r="167" spans="1:18" ht="32" x14ac:dyDescent="0.2">
      <c r="A167" s="109">
        <v>44977</v>
      </c>
      <c r="B167" s="34" t="s">
        <v>2729</v>
      </c>
      <c r="C167" s="27" t="s">
        <v>2730</v>
      </c>
      <c r="D167" s="1" t="s">
        <v>2731</v>
      </c>
      <c r="E167" s="1">
        <v>48</v>
      </c>
      <c r="F167" s="1" t="s">
        <v>1839</v>
      </c>
      <c r="G167" s="1" t="s">
        <v>585</v>
      </c>
      <c r="H167" s="2" t="s">
        <v>2732</v>
      </c>
      <c r="I167" s="1">
        <v>6369921817</v>
      </c>
      <c r="J167" s="1" t="s">
        <v>2733</v>
      </c>
      <c r="K167" s="1" t="s">
        <v>2733</v>
      </c>
      <c r="L167" s="1" t="e">
        <f>VLOOKUP(C167,'DO NOT TOUCH_2021 to 23 data'!$B$1:$F$791,3,FALSE)</f>
        <v>#N/A</v>
      </c>
      <c r="M167" s="1" t="e">
        <f>VLOOKUP(C167,'DO NOT TOUCH_2021 to 23 data'!$B$1:$F$791,5,FALSE)</f>
        <v>#N/A</v>
      </c>
      <c r="N167" s="2" t="e">
        <f>VLOOKUP(C167,'DO NOT TOUCH_2021 to 23 data'!$B$1:$F$791,4,FALSE)</f>
        <v>#N/A</v>
      </c>
      <c r="O167" s="1"/>
      <c r="P167" s="1"/>
      <c r="Q167" s="2"/>
      <c r="R167" s="1"/>
    </row>
    <row r="168" spans="1:18" ht="32" x14ac:dyDescent="0.2">
      <c r="A168" s="109">
        <v>44977</v>
      </c>
      <c r="B168" s="34" t="s">
        <v>2734</v>
      </c>
      <c r="C168" s="27" t="s">
        <v>2735</v>
      </c>
      <c r="D168" s="1" t="s">
        <v>2736</v>
      </c>
      <c r="E168" s="1">
        <v>19</v>
      </c>
      <c r="F168" s="1" t="s">
        <v>1839</v>
      </c>
      <c r="G168" s="1" t="s">
        <v>573</v>
      </c>
      <c r="H168" s="2" t="s">
        <v>2737</v>
      </c>
      <c r="I168" s="1">
        <v>7200807690</v>
      </c>
      <c r="J168" s="1" t="s">
        <v>2584</v>
      </c>
      <c r="K168" s="18" t="s">
        <v>465</v>
      </c>
      <c r="L168" s="1" t="e">
        <f>VLOOKUP(C168,'DO NOT TOUCH_2021 to 23 data'!$B$1:$F$791,3,FALSE)</f>
        <v>#N/A</v>
      </c>
      <c r="M168" s="1" t="e">
        <f>VLOOKUP(C168,'DO NOT TOUCH_2021 to 23 data'!$B$1:$F$791,5,FALSE)</f>
        <v>#N/A</v>
      </c>
      <c r="N168" s="2" t="e">
        <f>VLOOKUP(C168,'DO NOT TOUCH_2021 to 23 data'!$B$1:$F$791,4,FALSE)</f>
        <v>#N/A</v>
      </c>
      <c r="O168" s="1" t="s">
        <v>585</v>
      </c>
      <c r="P168" s="1"/>
      <c r="Q168" s="2"/>
      <c r="R168" s="1"/>
    </row>
    <row r="169" spans="1:18" ht="32" x14ac:dyDescent="0.2">
      <c r="A169" s="109">
        <v>44977</v>
      </c>
      <c r="B169" s="34" t="s">
        <v>2738</v>
      </c>
      <c r="C169" s="27" t="s">
        <v>2739</v>
      </c>
      <c r="D169" s="1" t="s">
        <v>2740</v>
      </c>
      <c r="E169" s="1">
        <v>15</v>
      </c>
      <c r="F169" s="1" t="s">
        <v>1839</v>
      </c>
      <c r="G169" s="1" t="s">
        <v>573</v>
      </c>
      <c r="H169" s="2" t="s">
        <v>2741</v>
      </c>
      <c r="I169" s="1">
        <v>7825911474</v>
      </c>
      <c r="J169" s="1" t="s">
        <v>2596</v>
      </c>
      <c r="K169" s="1" t="s">
        <v>2596</v>
      </c>
      <c r="L169" s="1" t="e">
        <f>VLOOKUP(C169,'DO NOT TOUCH_2021 to 23 data'!$B$1:$F$791,3,FALSE)</f>
        <v>#N/A</v>
      </c>
      <c r="M169" s="1" t="e">
        <f>VLOOKUP(C169,'DO NOT TOUCH_2021 to 23 data'!$B$1:$F$791,5,FALSE)</f>
        <v>#N/A</v>
      </c>
      <c r="N169" s="2" t="e">
        <f>VLOOKUP(C169,'DO NOT TOUCH_2021 to 23 data'!$B$1:$F$791,4,FALSE)</f>
        <v>#N/A</v>
      </c>
      <c r="O169" s="1" t="s">
        <v>585</v>
      </c>
      <c r="P169" s="1"/>
      <c r="Q169" s="2"/>
      <c r="R169" s="1"/>
    </row>
    <row r="170" spans="1:18" ht="32" x14ac:dyDescent="0.2">
      <c r="A170" s="109">
        <v>44977</v>
      </c>
      <c r="B170" s="34" t="s">
        <v>2742</v>
      </c>
      <c r="C170" s="27"/>
      <c r="D170" s="1" t="s">
        <v>2743</v>
      </c>
      <c r="E170" s="1"/>
      <c r="F170" s="1"/>
      <c r="G170" s="1"/>
      <c r="H170" s="1" t="s">
        <v>2744</v>
      </c>
      <c r="I170" s="1"/>
      <c r="J170" s="1" t="s">
        <v>2079</v>
      </c>
      <c r="K170" s="116" t="s">
        <v>2791</v>
      </c>
      <c r="L170" s="1" t="e">
        <f>VLOOKUP(C170,'DO NOT TOUCH_2021 to 23 data'!$B$1:$F$791,3,FALSE)</f>
        <v>#N/A</v>
      </c>
      <c r="M170" s="1" t="e">
        <f>VLOOKUP(C170,'DO NOT TOUCH_2021 to 23 data'!$B$1:$F$791,5,FALSE)</f>
        <v>#N/A</v>
      </c>
      <c r="N170" s="2" t="e">
        <f>VLOOKUP(C170,'DO NOT TOUCH_2021 to 23 data'!$B$1:$F$791,4,FALSE)</f>
        <v>#N/A</v>
      </c>
      <c r="O170" s="1" t="s">
        <v>585</v>
      </c>
      <c r="P170" s="1"/>
      <c r="Q170" s="2"/>
      <c r="R170" s="1"/>
    </row>
    <row r="171" spans="1:18" x14ac:dyDescent="0.2">
      <c r="A171" s="109">
        <v>44977</v>
      </c>
      <c r="B171" s="34" t="s">
        <v>2742</v>
      </c>
      <c r="C171" s="27"/>
      <c r="D171" s="1" t="s">
        <v>2743</v>
      </c>
      <c r="E171" s="1"/>
      <c r="F171" s="1"/>
      <c r="G171" s="1"/>
      <c r="H171" s="1" t="s">
        <v>2744</v>
      </c>
      <c r="I171" s="1"/>
      <c r="J171" s="118" t="s">
        <v>2745</v>
      </c>
      <c r="K171" s="118"/>
      <c r="L171" s="1" t="e">
        <f>VLOOKUP(C171,'DO NOT TOUCH_2021 to 23 data'!$B$1:$F$791,3,FALSE)</f>
        <v>#N/A</v>
      </c>
      <c r="M171" s="1" t="e">
        <f>VLOOKUP(C171,'DO NOT TOUCH_2021 to 23 data'!$B$1:$F$791,5,FALSE)</f>
        <v>#N/A</v>
      </c>
      <c r="N171" s="2" t="e">
        <f>VLOOKUP(C171,'DO NOT TOUCH_2021 to 23 data'!$B$1:$F$791,4,FALSE)</f>
        <v>#N/A</v>
      </c>
      <c r="O171" s="1" t="s">
        <v>585</v>
      </c>
      <c r="P171" s="1"/>
      <c r="Q171" s="2"/>
      <c r="R171" s="1"/>
    </row>
    <row r="172" spans="1:18" ht="32" x14ac:dyDescent="0.2">
      <c r="A172" s="109">
        <v>44977</v>
      </c>
      <c r="B172" s="34" t="s">
        <v>2746</v>
      </c>
      <c r="C172" s="27"/>
      <c r="D172" s="1" t="s">
        <v>2747</v>
      </c>
      <c r="E172" s="1"/>
      <c r="F172" s="1"/>
      <c r="G172" s="1"/>
      <c r="H172" s="1" t="s">
        <v>2748</v>
      </c>
      <c r="I172" s="1"/>
      <c r="J172" s="1" t="s">
        <v>2079</v>
      </c>
      <c r="K172" s="116" t="s">
        <v>2791</v>
      </c>
      <c r="L172" s="1" t="e">
        <f>VLOOKUP(C172,'DO NOT TOUCH_2021 to 23 data'!$B$1:$F$791,3,FALSE)</f>
        <v>#N/A</v>
      </c>
      <c r="M172" s="1" t="e">
        <f>VLOOKUP(C172,'DO NOT TOUCH_2021 to 23 data'!$B$1:$F$791,5,FALSE)</f>
        <v>#N/A</v>
      </c>
      <c r="N172" s="2" t="e">
        <f>VLOOKUP(C172,'DO NOT TOUCH_2021 to 23 data'!$B$1:$F$791,4,FALSE)</f>
        <v>#N/A</v>
      </c>
      <c r="O172" s="1" t="s">
        <v>585</v>
      </c>
      <c r="P172" s="1"/>
      <c r="Q172" s="2"/>
      <c r="R172" s="1"/>
    </row>
    <row r="173" spans="1:18" x14ac:dyDescent="0.2">
      <c r="A173" s="109">
        <v>44977</v>
      </c>
      <c r="B173" s="34" t="s">
        <v>2746</v>
      </c>
      <c r="C173" s="34"/>
      <c r="D173" s="1" t="s">
        <v>2747</v>
      </c>
      <c r="E173" s="1"/>
      <c r="F173" s="1"/>
      <c r="G173" s="1"/>
      <c r="H173" s="1" t="s">
        <v>2748</v>
      </c>
      <c r="I173" s="1"/>
      <c r="J173" s="118" t="s">
        <v>2745</v>
      </c>
      <c r="K173" s="118"/>
      <c r="L173" s="1" t="e">
        <f>VLOOKUP(C174,'DO NOT TOUCH_2021 to 23 data'!$B$1:$F$791,3,FALSE)</f>
        <v>#N/A</v>
      </c>
      <c r="M173" s="1" t="e">
        <f>VLOOKUP(C174,'DO NOT TOUCH_2021 to 23 data'!$B$1:$F$791,5,FALSE)</f>
        <v>#N/A</v>
      </c>
      <c r="N173" s="2" t="e">
        <f>VLOOKUP(C174,'DO NOT TOUCH_2021 to 23 data'!$B$1:$F$791,4,FALSE)</f>
        <v>#N/A</v>
      </c>
      <c r="O173" s="1" t="s">
        <v>585</v>
      </c>
      <c r="P173" s="1"/>
      <c r="Q173" s="2"/>
      <c r="R173" s="1"/>
    </row>
    <row r="174" spans="1:18" ht="32" x14ac:dyDescent="0.2">
      <c r="A174" s="109">
        <v>44977</v>
      </c>
      <c r="B174" s="34" t="s">
        <v>2749</v>
      </c>
      <c r="C174" s="27"/>
      <c r="D174" s="1" t="s">
        <v>2751</v>
      </c>
      <c r="E174" s="1"/>
      <c r="F174" s="1"/>
      <c r="G174" s="1"/>
      <c r="H174" s="1" t="s">
        <v>2752</v>
      </c>
      <c r="I174" s="1"/>
      <c r="J174" s="2" t="s">
        <v>2753</v>
      </c>
      <c r="K174" s="2" t="s">
        <v>2753</v>
      </c>
      <c r="L174" s="1" t="e">
        <f>VLOOKUP(#REF!,'DO NOT TOUCH_2021 to 23 data'!$B$1:$F$791,3,FALSE)</f>
        <v>#REF!</v>
      </c>
      <c r="M174" s="1" t="e">
        <f>VLOOKUP(#REF!,'DO NOT TOUCH_2021 to 23 data'!$B$1:$F$791,5,FALSE)</f>
        <v>#REF!</v>
      </c>
      <c r="N174" s="2" t="e">
        <f>VLOOKUP(#REF!,'DO NOT TOUCH_2021 to 23 data'!$B$1:$F$791,4,FALSE)</f>
        <v>#REF!</v>
      </c>
      <c r="O174" s="1"/>
      <c r="P174" s="1"/>
      <c r="Q174" s="2"/>
      <c r="R174" s="1"/>
    </row>
    <row r="175" spans="1:18" ht="48" x14ac:dyDescent="0.2">
      <c r="A175" s="109">
        <v>44977</v>
      </c>
      <c r="B175" s="34" t="s">
        <v>2754</v>
      </c>
      <c r="C175" s="27"/>
      <c r="D175" s="1" t="s">
        <v>2560</v>
      </c>
      <c r="E175" s="1"/>
      <c r="F175" s="1"/>
      <c r="G175" s="1"/>
      <c r="H175" s="1" t="s">
        <v>2757</v>
      </c>
      <c r="I175" s="1">
        <v>9597438269</v>
      </c>
      <c r="J175" s="1" t="s">
        <v>2758</v>
      </c>
      <c r="K175" s="116" t="s">
        <v>2788</v>
      </c>
      <c r="L175" s="1" t="e">
        <f>VLOOKUP(C175,'DO NOT TOUCH_2021 to 23 data'!$B$1:$F$791,3,FALSE)</f>
        <v>#N/A</v>
      </c>
      <c r="M175" s="1" t="e">
        <f>VLOOKUP(C175,'DO NOT TOUCH_2021 to 23 data'!$B$1:$F$791,5,FALSE)</f>
        <v>#N/A</v>
      </c>
      <c r="N175" s="2" t="e">
        <f>VLOOKUP(C175,'DO NOT TOUCH_2021 to 23 data'!$B$1:$F$791,4,FALSE)</f>
        <v>#N/A</v>
      </c>
      <c r="O175" s="1"/>
      <c r="P175" s="1"/>
      <c r="Q175" s="2"/>
      <c r="R175" s="1"/>
    </row>
    <row r="176" spans="1:18" x14ac:dyDescent="0.2">
      <c r="A176" s="109">
        <v>44977</v>
      </c>
      <c r="B176" s="34"/>
      <c r="C176" s="27"/>
      <c r="D176" s="1"/>
      <c r="E176" s="1"/>
      <c r="F176" s="1"/>
      <c r="G176" s="1"/>
      <c r="H176" s="1"/>
      <c r="I176" s="1"/>
      <c r="J176" s="118" t="s">
        <v>2759</v>
      </c>
      <c r="K176" s="118"/>
      <c r="L176" s="1" t="e">
        <f>VLOOKUP(C176,'DO NOT TOUCH_2021 to 23 data'!$B$1:$F$791,3,FALSE)</f>
        <v>#N/A</v>
      </c>
      <c r="M176" s="1" t="e">
        <f>VLOOKUP(C176,'DO NOT TOUCH_2021 to 23 data'!$B$1:$F$791,5,FALSE)</f>
        <v>#N/A</v>
      </c>
      <c r="N176" s="2" t="e">
        <f>VLOOKUP(C176,'DO NOT TOUCH_2021 to 23 data'!$B$1:$F$791,4,FALSE)</f>
        <v>#N/A</v>
      </c>
      <c r="O176" s="1"/>
      <c r="P176" s="1"/>
      <c r="Q176" s="2"/>
      <c r="R176" s="1"/>
    </row>
    <row r="177" spans="1:20" x14ac:dyDescent="0.2">
      <c r="A177" s="109">
        <v>44977</v>
      </c>
      <c r="B177" s="34"/>
      <c r="C177" s="27"/>
      <c r="D177" s="1"/>
      <c r="E177" s="1"/>
      <c r="F177" s="1"/>
      <c r="G177" s="1"/>
      <c r="H177" s="1"/>
      <c r="I177" s="1"/>
      <c r="J177" s="118" t="s">
        <v>2802</v>
      </c>
      <c r="K177" s="118"/>
      <c r="L177" s="1" t="e">
        <f>VLOOKUP(C177,'DO NOT TOUCH_2021 to 23 data'!$B$1:$F$791,3,FALSE)</f>
        <v>#N/A</v>
      </c>
      <c r="M177" s="1" t="e">
        <f>VLOOKUP(C177,'DO NOT TOUCH_2021 to 23 data'!$B$1:$F$791,5,FALSE)</f>
        <v>#N/A</v>
      </c>
      <c r="N177" s="2" t="e">
        <f>VLOOKUP(C177,'DO NOT TOUCH_2021 to 23 data'!$B$1:$F$791,4,FALSE)</f>
        <v>#N/A</v>
      </c>
      <c r="O177" s="1"/>
      <c r="P177" s="1"/>
      <c r="Q177" s="2"/>
      <c r="R177" s="1"/>
    </row>
    <row r="178" spans="1:20" ht="32" x14ac:dyDescent="0.2">
      <c r="A178" s="109">
        <v>44977</v>
      </c>
      <c r="B178" s="34" t="s">
        <v>2766</v>
      </c>
      <c r="C178" s="27"/>
      <c r="D178" s="1" t="s">
        <v>2760</v>
      </c>
      <c r="E178" s="1"/>
      <c r="F178" s="1"/>
      <c r="G178" s="1"/>
      <c r="H178" s="1" t="s">
        <v>2761</v>
      </c>
      <c r="I178" s="1"/>
      <c r="J178" s="1" t="s">
        <v>2762</v>
      </c>
      <c r="K178" s="116" t="s">
        <v>2789</v>
      </c>
      <c r="L178" s="1" t="e">
        <f>VLOOKUP(C178,'DO NOT TOUCH_2021 to 23 data'!$B$1:$F$791,3,FALSE)</f>
        <v>#N/A</v>
      </c>
      <c r="M178" s="1" t="e">
        <f>VLOOKUP(C178,'DO NOT TOUCH_2021 to 23 data'!$B$1:$F$791,5,FALSE)</f>
        <v>#N/A</v>
      </c>
      <c r="N178" s="2" t="e">
        <f>VLOOKUP(C178,'DO NOT TOUCH_2021 to 23 data'!$B$1:$F$791,4,FALSE)</f>
        <v>#N/A</v>
      </c>
      <c r="O178" s="1"/>
      <c r="P178" s="1"/>
      <c r="Q178" s="2"/>
      <c r="R178" s="1"/>
    </row>
    <row r="179" spans="1:20" x14ac:dyDescent="0.2">
      <c r="A179" s="109">
        <v>44977</v>
      </c>
      <c r="B179" s="34" t="s">
        <v>2766</v>
      </c>
      <c r="C179" s="27"/>
      <c r="D179" s="1" t="s">
        <v>2760</v>
      </c>
      <c r="E179" s="1"/>
      <c r="F179" s="1"/>
      <c r="G179" s="1"/>
      <c r="H179" s="1" t="s">
        <v>2761</v>
      </c>
      <c r="I179" s="1"/>
      <c r="J179" s="119" t="s">
        <v>2790</v>
      </c>
      <c r="K179" s="119"/>
      <c r="L179" s="1" t="e">
        <f>VLOOKUP(C179,'DO NOT TOUCH_2021 to 23 data'!$B$1:$F$791,3,FALSE)</f>
        <v>#N/A</v>
      </c>
      <c r="M179" s="1" t="e">
        <f>VLOOKUP(C179,'DO NOT TOUCH_2021 to 23 data'!$B$1:$F$791,5,FALSE)</f>
        <v>#N/A</v>
      </c>
      <c r="N179" s="2" t="e">
        <f>VLOOKUP(C179,'DO NOT TOUCH_2021 to 23 data'!$B$1:$F$791,4,FALSE)</f>
        <v>#N/A</v>
      </c>
      <c r="O179" s="1"/>
      <c r="P179" s="1"/>
      <c r="Q179" s="2"/>
      <c r="R179" s="1"/>
    </row>
    <row r="180" spans="1:20" ht="32" x14ac:dyDescent="0.2">
      <c r="A180" s="109">
        <v>44977</v>
      </c>
      <c r="B180" s="34" t="s">
        <v>2767</v>
      </c>
      <c r="C180" s="27"/>
      <c r="D180" s="1" t="s">
        <v>2763</v>
      </c>
      <c r="E180" s="1"/>
      <c r="F180" s="1"/>
      <c r="G180" s="1"/>
      <c r="H180" s="1" t="s">
        <v>2744</v>
      </c>
      <c r="I180" s="2" t="s">
        <v>2765</v>
      </c>
      <c r="J180" s="1" t="s">
        <v>2764</v>
      </c>
      <c r="K180" s="1" t="s">
        <v>2764</v>
      </c>
      <c r="L180" s="1" t="e">
        <f>VLOOKUP(C180,'DO NOT TOUCH_2021 to 23 data'!$B$1:$F$791,3,FALSE)</f>
        <v>#N/A</v>
      </c>
      <c r="M180" s="1" t="e">
        <f>VLOOKUP(C180,'DO NOT TOUCH_2021 to 23 data'!$B$1:$F$791,5,FALSE)</f>
        <v>#N/A</v>
      </c>
      <c r="N180" s="2" t="e">
        <f>VLOOKUP(C180,'DO NOT TOUCH_2021 to 23 data'!$B$1:$F$791,4,FALSE)</f>
        <v>#N/A</v>
      </c>
      <c r="O180" s="1"/>
      <c r="P180" s="1"/>
      <c r="Q180" s="2"/>
      <c r="R180" s="1"/>
    </row>
    <row r="181" spans="1:20" ht="32" x14ac:dyDescent="0.2">
      <c r="A181" s="109">
        <v>44977</v>
      </c>
      <c r="B181" s="34" t="s">
        <v>2768</v>
      </c>
      <c r="C181" s="27"/>
      <c r="D181" s="1" t="s">
        <v>1591</v>
      </c>
      <c r="E181" s="1"/>
      <c r="F181" s="1"/>
      <c r="G181" s="1"/>
      <c r="H181" s="1" t="s">
        <v>2752</v>
      </c>
      <c r="I181" s="1"/>
      <c r="J181" s="1" t="s">
        <v>2769</v>
      </c>
      <c r="K181" s="116" t="s">
        <v>2793</v>
      </c>
      <c r="L181" s="1" t="e">
        <f>VLOOKUP(C181,'DO NOT TOUCH_2021 to 23 data'!$B$1:$F$791,3,FALSE)</f>
        <v>#N/A</v>
      </c>
      <c r="M181" s="1" t="e">
        <f>VLOOKUP(C181,'DO NOT TOUCH_2021 to 23 data'!$B$1:$F$791,5,FALSE)</f>
        <v>#N/A</v>
      </c>
      <c r="N181" s="2" t="e">
        <f>VLOOKUP(C181,'DO NOT TOUCH_2021 to 23 data'!$B$1:$F$791,4,FALSE)</f>
        <v>#N/A</v>
      </c>
      <c r="O181" s="1"/>
      <c r="P181" s="1"/>
      <c r="Q181" s="2"/>
      <c r="R181" s="1"/>
    </row>
    <row r="182" spans="1:20" x14ac:dyDescent="0.2">
      <c r="A182" s="109">
        <v>44977</v>
      </c>
      <c r="B182" s="34" t="s">
        <v>2768</v>
      </c>
      <c r="C182" s="27"/>
      <c r="D182" s="1" t="s">
        <v>1591</v>
      </c>
      <c r="E182" s="1"/>
      <c r="F182" s="1"/>
      <c r="G182" s="1"/>
      <c r="H182" s="1"/>
      <c r="I182" s="1"/>
      <c r="J182" s="118" t="s">
        <v>2770</v>
      </c>
      <c r="K182" s="118"/>
      <c r="L182" s="1" t="e">
        <f>VLOOKUP(C182,'DO NOT TOUCH_2021 to 23 data'!$B$1:$F$791,3,FALSE)</f>
        <v>#N/A</v>
      </c>
      <c r="M182" s="1" t="e">
        <f>VLOOKUP(C182,'DO NOT TOUCH_2021 to 23 data'!$B$1:$F$791,5,FALSE)</f>
        <v>#N/A</v>
      </c>
      <c r="N182" s="2" t="e">
        <f>VLOOKUP(C182,'DO NOT TOUCH_2021 to 23 data'!$B$1:$F$791,4,FALSE)</f>
        <v>#N/A</v>
      </c>
      <c r="O182" s="1"/>
      <c r="P182" s="1"/>
      <c r="Q182" s="2"/>
      <c r="R182" s="1"/>
    </row>
    <row r="183" spans="1:20" x14ac:dyDescent="0.2">
      <c r="A183" s="109">
        <v>44977</v>
      </c>
      <c r="B183" s="34" t="s">
        <v>2771</v>
      </c>
      <c r="C183" s="27"/>
      <c r="D183" s="1" t="s">
        <v>2772</v>
      </c>
      <c r="E183" s="1"/>
      <c r="F183" s="1"/>
      <c r="G183" s="1"/>
      <c r="H183" s="1" t="s">
        <v>2773</v>
      </c>
      <c r="I183" s="1">
        <v>9597574573</v>
      </c>
      <c r="J183" s="1" t="s">
        <v>2774</v>
      </c>
      <c r="K183" s="1" t="s">
        <v>2774</v>
      </c>
      <c r="L183" s="1" t="e">
        <f>VLOOKUP(C183,'DO NOT TOUCH_2021 to 23 data'!$B$1:$F$791,3,FALSE)</f>
        <v>#N/A</v>
      </c>
      <c r="M183" s="1" t="e">
        <f>VLOOKUP(C183,'DO NOT TOUCH_2021 to 23 data'!$B$1:$F$791,5,FALSE)</f>
        <v>#N/A</v>
      </c>
      <c r="N183" s="2" t="e">
        <f>VLOOKUP(C183,'DO NOT TOUCH_2021 to 23 data'!$B$1:$F$791,4,FALSE)</f>
        <v>#N/A</v>
      </c>
      <c r="O183" s="1"/>
      <c r="P183" s="1"/>
      <c r="Q183" s="2"/>
      <c r="R183" s="1"/>
    </row>
    <row r="184" spans="1:20" ht="32" x14ac:dyDescent="0.2">
      <c r="A184" s="150">
        <v>44982</v>
      </c>
      <c r="B184" s="151" t="s">
        <v>2775</v>
      </c>
      <c r="C184" s="31" t="s">
        <v>2777</v>
      </c>
      <c r="D184" s="37" t="s">
        <v>2778</v>
      </c>
      <c r="E184" s="37">
        <v>14</v>
      </c>
      <c r="F184" s="37" t="s">
        <v>1839</v>
      </c>
      <c r="G184" s="37"/>
      <c r="H184" s="152" t="s">
        <v>2779</v>
      </c>
      <c r="I184" s="37">
        <v>8610745569</v>
      </c>
      <c r="J184" s="37" t="s">
        <v>2571</v>
      </c>
      <c r="K184" s="37" t="s">
        <v>2571</v>
      </c>
      <c r="L184" s="37" t="e">
        <f>VLOOKUP(C184,'DO NOT TOUCH_2021 to 23 data'!$B$1:$F$791,3,FALSE)</f>
        <v>#N/A</v>
      </c>
      <c r="M184" s="37" t="e">
        <f>VLOOKUP(C184,'DO NOT TOUCH_2021 to 23 data'!$B$1:$F$791,5,FALSE)</f>
        <v>#N/A</v>
      </c>
      <c r="N184" s="152" t="e">
        <f>VLOOKUP(C184,'DO NOT TOUCH_2021 to 23 data'!$B$1:$F$791,4,FALSE)</f>
        <v>#N/A</v>
      </c>
      <c r="O184" s="37" t="s">
        <v>585</v>
      </c>
      <c r="P184" s="37"/>
      <c r="Q184" s="152"/>
      <c r="R184" s="37"/>
    </row>
    <row r="185" spans="1:20" ht="48" x14ac:dyDescent="0.2">
      <c r="A185" s="109">
        <v>44977</v>
      </c>
      <c r="B185" s="34" t="s">
        <v>2776</v>
      </c>
      <c r="C185" s="27" t="s">
        <v>2780</v>
      </c>
      <c r="D185" s="1" t="s">
        <v>2781</v>
      </c>
      <c r="E185" s="1">
        <v>37</v>
      </c>
      <c r="F185" s="1" t="s">
        <v>1835</v>
      </c>
      <c r="G185" s="1" t="s">
        <v>573</v>
      </c>
      <c r="H185" s="2" t="s">
        <v>2782</v>
      </c>
      <c r="I185" s="1">
        <v>7397399781</v>
      </c>
      <c r="J185" s="1" t="s">
        <v>2568</v>
      </c>
      <c r="K185" s="1" t="s">
        <v>7</v>
      </c>
      <c r="L185" s="1" t="e">
        <f>VLOOKUP(C185,'DO NOT TOUCH_2021 to 23 data'!$B$1:$F$791,3,FALSE)</f>
        <v>#N/A</v>
      </c>
      <c r="M185" s="1" t="e">
        <f>VLOOKUP(C185,'DO NOT TOUCH_2021 to 23 data'!$B$1:$F$791,5,FALSE)</f>
        <v>#N/A</v>
      </c>
      <c r="N185" s="2" t="e">
        <f>VLOOKUP(C185,'DO NOT TOUCH_2021 to 23 data'!$B$1:$F$791,4,FALSE)</f>
        <v>#N/A</v>
      </c>
      <c r="O185" s="1" t="s">
        <v>585</v>
      </c>
      <c r="P185" s="1"/>
      <c r="Q185" s="2"/>
      <c r="R185" s="1"/>
    </row>
    <row r="186" spans="1:20" ht="48" x14ac:dyDescent="0.2">
      <c r="A186" s="150">
        <v>44978</v>
      </c>
      <c r="B186" s="151" t="s">
        <v>2794</v>
      </c>
      <c r="C186" s="31" t="s">
        <v>423</v>
      </c>
      <c r="D186" s="37" t="s">
        <v>2795</v>
      </c>
      <c r="E186" s="37">
        <v>34</v>
      </c>
      <c r="F186" s="37" t="s">
        <v>1839</v>
      </c>
      <c r="G186" s="37" t="s">
        <v>573</v>
      </c>
      <c r="H186" s="152" t="s">
        <v>2796</v>
      </c>
      <c r="I186" s="37"/>
      <c r="J186" s="37" t="s">
        <v>2584</v>
      </c>
      <c r="K186" s="37" t="s">
        <v>2584</v>
      </c>
      <c r="L186" s="37" t="str">
        <f>VLOOKUP(C186,'DO NOT TOUCH_2021 to 23 data'!$B$1:$F$791,3,FALSE)</f>
        <v>R.RAJESH KANNAN</v>
      </c>
      <c r="M186" s="37">
        <f>VLOOKUP(C186,'DO NOT TOUCH_2021 to 23 data'!$B$1:$F$791,5,FALSE)</f>
        <v>2021</v>
      </c>
      <c r="N186" s="152" t="str">
        <f>VLOOKUP(C186,'DO NOT TOUCH_2021 to 23 data'!$B$1:$F$791,4,FALSE)</f>
        <v>Financial assistance-Medical</v>
      </c>
      <c r="O186" s="37" t="s">
        <v>585</v>
      </c>
      <c r="P186" s="37"/>
      <c r="Q186" s="152"/>
      <c r="R186" s="37" t="s">
        <v>2798</v>
      </c>
      <c r="S186" s="51"/>
      <c r="T186" s="51"/>
    </row>
    <row r="187" spans="1:20" ht="48" x14ac:dyDescent="0.2">
      <c r="A187" s="150">
        <v>44978</v>
      </c>
      <c r="B187" s="151" t="s">
        <v>2797</v>
      </c>
      <c r="C187" s="31" t="s">
        <v>2799</v>
      </c>
      <c r="D187" s="37" t="s">
        <v>2800</v>
      </c>
      <c r="E187" s="37">
        <v>33</v>
      </c>
      <c r="F187" s="37" t="s">
        <v>1835</v>
      </c>
      <c r="G187" s="37" t="s">
        <v>585</v>
      </c>
      <c r="H187" s="152" t="s">
        <v>2801</v>
      </c>
      <c r="I187" s="37">
        <v>8754783228</v>
      </c>
      <c r="J187" s="37" t="s">
        <v>2577</v>
      </c>
      <c r="K187" s="37" t="s">
        <v>2577</v>
      </c>
      <c r="L187" s="37" t="e">
        <f>VLOOKUP(C187,'DO NOT TOUCH_2021 to 23 data'!$B$1:$F$791,3,FALSE)</f>
        <v>#N/A</v>
      </c>
      <c r="M187" s="37" t="e">
        <f>VLOOKUP(C187,'DO NOT TOUCH_2021 to 23 data'!$B$1:$F$791,5,FALSE)</f>
        <v>#N/A</v>
      </c>
      <c r="N187" s="152" t="e">
        <f>VLOOKUP(C187,'DO NOT TOUCH_2021 to 23 data'!$B$1:$F$791,4,FALSE)</f>
        <v>#N/A</v>
      </c>
      <c r="O187" s="37" t="s">
        <v>585</v>
      </c>
      <c r="P187" s="37"/>
      <c r="Q187" s="152"/>
      <c r="R187" s="37" t="s">
        <v>2798</v>
      </c>
      <c r="S187" s="51"/>
      <c r="T187" s="51"/>
    </row>
    <row r="188" spans="1:20" ht="32" x14ac:dyDescent="0.2">
      <c r="A188" s="154">
        <v>44981</v>
      </c>
      <c r="B188" s="151" t="s">
        <v>2806</v>
      </c>
      <c r="C188" s="31" t="s">
        <v>2807</v>
      </c>
      <c r="D188" s="37" t="s">
        <v>2808</v>
      </c>
      <c r="E188" s="37">
        <v>20</v>
      </c>
      <c r="F188" s="37" t="s">
        <v>1835</v>
      </c>
      <c r="G188" s="37" t="s">
        <v>573</v>
      </c>
      <c r="H188" s="152" t="s">
        <v>2809</v>
      </c>
      <c r="I188" s="37">
        <v>7867820304</v>
      </c>
      <c r="J188" s="37" t="s">
        <v>2810</v>
      </c>
      <c r="K188" s="37" t="s">
        <v>2810</v>
      </c>
      <c r="L188" s="37" t="e">
        <f>VLOOKUP(C188,'DO NOT TOUCH_2021 to 23 data'!$B$1:$F$791,3,FALSE)</f>
        <v>#N/A</v>
      </c>
      <c r="M188" s="37" t="e">
        <f>VLOOKUP(C188,'DO NOT TOUCH_2021 to 23 data'!$B$1:$F$791,5,FALSE)</f>
        <v>#N/A</v>
      </c>
      <c r="N188" s="152" t="e">
        <f>VLOOKUP(C188,'DO NOT TOUCH_2021 to 23 data'!$B$1:$F$791,4,FALSE)</f>
        <v>#N/A</v>
      </c>
      <c r="O188" s="37" t="s">
        <v>585</v>
      </c>
      <c r="P188" s="37"/>
      <c r="Q188" s="152"/>
      <c r="R188" s="37" t="s">
        <v>2798</v>
      </c>
      <c r="S188" s="51"/>
      <c r="T188" s="51"/>
    </row>
    <row r="189" spans="1:20" ht="32" x14ac:dyDescent="0.2">
      <c r="A189" s="154">
        <v>44981</v>
      </c>
      <c r="B189" s="151" t="s">
        <v>2812</v>
      </c>
      <c r="C189" s="31" t="s">
        <v>2813</v>
      </c>
      <c r="D189" s="37" t="s">
        <v>2814</v>
      </c>
      <c r="E189" s="37">
        <v>21</v>
      </c>
      <c r="F189" s="37" t="s">
        <v>1835</v>
      </c>
      <c r="G189" s="37" t="s">
        <v>573</v>
      </c>
      <c r="H189" s="152" t="s">
        <v>2809</v>
      </c>
      <c r="I189" s="37">
        <v>8098672460</v>
      </c>
      <c r="J189" s="37" t="s">
        <v>2811</v>
      </c>
      <c r="K189" s="37" t="s">
        <v>2811</v>
      </c>
      <c r="L189" s="37" t="e">
        <f>VLOOKUP(C189,'DO NOT TOUCH_2021 to 23 data'!$B$1:$F$791,3,FALSE)</f>
        <v>#N/A</v>
      </c>
      <c r="M189" s="37" t="e">
        <f>VLOOKUP(C189,'DO NOT TOUCH_2021 to 23 data'!$B$1:$F$791,5,FALSE)</f>
        <v>#N/A</v>
      </c>
      <c r="N189" s="152" t="e">
        <f>VLOOKUP(C189,'DO NOT TOUCH_2021 to 23 data'!$B$1:$F$791,4,FALSE)</f>
        <v>#N/A</v>
      </c>
      <c r="O189" s="37" t="s">
        <v>585</v>
      </c>
      <c r="P189" s="37"/>
      <c r="Q189" s="152"/>
      <c r="R189" s="37" t="s">
        <v>2798</v>
      </c>
      <c r="S189" s="51"/>
      <c r="T189" s="51"/>
    </row>
    <row r="190" spans="1:20" ht="32" x14ac:dyDescent="0.2">
      <c r="A190" s="154">
        <v>44981</v>
      </c>
      <c r="B190" s="151" t="s">
        <v>2815</v>
      </c>
      <c r="C190" s="31"/>
      <c r="D190" s="37" t="s">
        <v>2836</v>
      </c>
      <c r="E190" s="37"/>
      <c r="F190" s="37"/>
      <c r="G190" s="37"/>
      <c r="H190" s="37" t="s">
        <v>2817</v>
      </c>
      <c r="I190" s="152" t="s">
        <v>2835</v>
      </c>
      <c r="J190" s="37" t="s">
        <v>2079</v>
      </c>
      <c r="K190" s="37"/>
      <c r="L190" s="37" t="e">
        <f>VLOOKUP(C190,'DO NOT TOUCH_2021 to 23 data'!$B$1:$F$791,3,FALSE)</f>
        <v>#N/A</v>
      </c>
      <c r="M190" s="37" t="e">
        <f>VLOOKUP(C190,'DO NOT TOUCH_2021 to 23 data'!$B$1:$F$791,5,FALSE)</f>
        <v>#N/A</v>
      </c>
      <c r="N190" s="152" t="e">
        <f>VLOOKUP(C190,'DO NOT TOUCH_2021 to 23 data'!$B$1:$F$791,4,FALSE)</f>
        <v>#N/A</v>
      </c>
      <c r="O190" s="37" t="s">
        <v>585</v>
      </c>
      <c r="P190" s="37"/>
      <c r="Q190" s="152"/>
      <c r="R190" s="37" t="s">
        <v>2798</v>
      </c>
      <c r="S190" s="51"/>
      <c r="T190" s="51"/>
    </row>
    <row r="191" spans="1:20" ht="32" x14ac:dyDescent="0.2">
      <c r="A191" s="154">
        <v>44981</v>
      </c>
      <c r="B191" s="151" t="s">
        <v>2816</v>
      </c>
      <c r="C191" s="31" t="s">
        <v>2818</v>
      </c>
      <c r="D191" s="37" t="s">
        <v>2819</v>
      </c>
      <c r="E191" s="37">
        <v>68</v>
      </c>
      <c r="F191" s="37" t="s">
        <v>1835</v>
      </c>
      <c r="G191" s="37" t="s">
        <v>573</v>
      </c>
      <c r="H191" s="152" t="s">
        <v>2820</v>
      </c>
      <c r="I191" s="37">
        <v>9159586339</v>
      </c>
      <c r="J191" s="37" t="s">
        <v>2509</v>
      </c>
      <c r="K191" s="37" t="s">
        <v>2821</v>
      </c>
      <c r="L191" s="37" t="e">
        <f>VLOOKUP(C191,'DO NOT TOUCH_2021 to 23 data'!$B$1:$F$791,3,FALSE)</f>
        <v>#N/A</v>
      </c>
      <c r="M191" s="37" t="e">
        <f>VLOOKUP(C191,'DO NOT TOUCH_2021 to 23 data'!$B$1:$F$791,5,FALSE)</f>
        <v>#N/A</v>
      </c>
      <c r="N191" s="152" t="e">
        <f>VLOOKUP(C191,'DO NOT TOUCH_2021 to 23 data'!$B$1:$F$791,4,FALSE)</f>
        <v>#N/A</v>
      </c>
      <c r="O191" s="37" t="s">
        <v>585</v>
      </c>
      <c r="P191" s="37"/>
      <c r="Q191" s="152"/>
      <c r="R191" s="37" t="s">
        <v>2798</v>
      </c>
      <c r="S191" s="51"/>
      <c r="T191" s="51"/>
    </row>
    <row r="192" spans="1:20" ht="32" x14ac:dyDescent="0.2">
      <c r="A192" s="154">
        <v>44981</v>
      </c>
      <c r="B192" s="151" t="s">
        <v>2822</v>
      </c>
      <c r="C192" s="31" t="s">
        <v>2825</v>
      </c>
      <c r="D192" s="37" t="s">
        <v>2826</v>
      </c>
      <c r="E192" s="37">
        <v>43</v>
      </c>
      <c r="F192" s="37" t="s">
        <v>1839</v>
      </c>
      <c r="G192" s="37" t="s">
        <v>573</v>
      </c>
      <c r="H192" s="152" t="s">
        <v>2827</v>
      </c>
      <c r="I192" s="37">
        <v>9894242922</v>
      </c>
      <c r="J192" s="37" t="s">
        <v>2571</v>
      </c>
      <c r="K192" s="37" t="s">
        <v>2571</v>
      </c>
      <c r="L192" s="37" t="e">
        <f>VLOOKUP(C192,'DO NOT TOUCH_2021 to 23 data'!$B$1:$F$791,3,FALSE)</f>
        <v>#N/A</v>
      </c>
      <c r="M192" s="37" t="e">
        <f>VLOOKUP(C192,'DO NOT TOUCH_2021 to 23 data'!$B$1:$F$791,5,FALSE)</f>
        <v>#N/A</v>
      </c>
      <c r="N192" s="152" t="e">
        <f>VLOOKUP(C192,'DO NOT TOUCH_2021 to 23 data'!$B$1:$F$791,4,FALSE)</f>
        <v>#N/A</v>
      </c>
      <c r="O192" s="37" t="s">
        <v>585</v>
      </c>
      <c r="P192" s="37"/>
      <c r="Q192" s="152"/>
      <c r="R192" s="37" t="s">
        <v>2798</v>
      </c>
      <c r="S192" s="51"/>
      <c r="T192" s="51"/>
    </row>
    <row r="193" spans="1:20" ht="32" x14ac:dyDescent="0.2">
      <c r="A193" s="154">
        <v>44981</v>
      </c>
      <c r="B193" s="151" t="s">
        <v>2823</v>
      </c>
      <c r="C193" s="31" t="s">
        <v>2828</v>
      </c>
      <c r="D193" s="37" t="s">
        <v>2829</v>
      </c>
      <c r="E193" s="37">
        <v>38</v>
      </c>
      <c r="F193" s="37" t="s">
        <v>1839</v>
      </c>
      <c r="G193" s="37" t="s">
        <v>573</v>
      </c>
      <c r="H193" s="152" t="s">
        <v>2830</v>
      </c>
      <c r="I193" s="37">
        <v>9791945835</v>
      </c>
      <c r="J193" s="37" t="s">
        <v>2571</v>
      </c>
      <c r="K193" s="37" t="s">
        <v>2571</v>
      </c>
      <c r="L193" s="37" t="e">
        <f>VLOOKUP(C193,'DO NOT TOUCH_2021 to 23 data'!$B$1:$F$791,3,FALSE)</f>
        <v>#N/A</v>
      </c>
      <c r="M193" s="37" t="e">
        <f>VLOOKUP(C193,'DO NOT TOUCH_2021 to 23 data'!$B$1:$F$791,5,FALSE)</f>
        <v>#N/A</v>
      </c>
      <c r="N193" s="152" t="e">
        <f>VLOOKUP(C193,'DO NOT TOUCH_2021 to 23 data'!$B$1:$F$791,4,FALSE)</f>
        <v>#N/A</v>
      </c>
      <c r="O193" s="37" t="s">
        <v>585</v>
      </c>
      <c r="P193" s="37"/>
      <c r="Q193" s="152"/>
      <c r="R193" s="37" t="s">
        <v>2798</v>
      </c>
      <c r="S193" s="51"/>
      <c r="T193" s="51"/>
    </row>
    <row r="194" spans="1:20" ht="32" x14ac:dyDescent="0.2">
      <c r="A194" s="154">
        <v>44981</v>
      </c>
      <c r="B194" s="151" t="s">
        <v>2824</v>
      </c>
      <c r="C194" s="31" t="s">
        <v>2831</v>
      </c>
      <c r="D194" s="37" t="s">
        <v>2832</v>
      </c>
      <c r="E194" s="37">
        <v>36</v>
      </c>
      <c r="F194" s="37" t="s">
        <v>1835</v>
      </c>
      <c r="G194" s="37" t="s">
        <v>573</v>
      </c>
      <c r="H194" s="152" t="s">
        <v>2833</v>
      </c>
      <c r="I194" s="37">
        <v>8754832731</v>
      </c>
      <c r="J194" s="37" t="s">
        <v>2834</v>
      </c>
      <c r="K194" s="37" t="s">
        <v>2834</v>
      </c>
      <c r="L194" s="37" t="e">
        <f>VLOOKUP(C194,'DO NOT TOUCH_2021 to 23 data'!$B$1:$F$791,3,FALSE)</f>
        <v>#N/A</v>
      </c>
      <c r="M194" s="37" t="e">
        <f>VLOOKUP(C194,'DO NOT TOUCH_2021 to 23 data'!$B$1:$F$791,5,FALSE)</f>
        <v>#N/A</v>
      </c>
      <c r="N194" s="152" t="e">
        <f>VLOOKUP(C194,'DO NOT TOUCH_2021 to 23 data'!$B$1:$F$791,4,FALSE)</f>
        <v>#N/A</v>
      </c>
      <c r="O194" s="37" t="s">
        <v>585</v>
      </c>
      <c r="P194" s="37"/>
      <c r="Q194" s="152"/>
      <c r="R194" s="37" t="s">
        <v>2798</v>
      </c>
      <c r="S194" s="51"/>
      <c r="T194" s="51"/>
    </row>
    <row r="195" spans="1:20" ht="32" x14ac:dyDescent="0.2">
      <c r="A195" s="154">
        <v>44985</v>
      </c>
      <c r="B195" s="151" t="s">
        <v>2853</v>
      </c>
      <c r="C195" s="31" t="s">
        <v>2954</v>
      </c>
      <c r="D195" s="37" t="s">
        <v>2953</v>
      </c>
      <c r="E195" s="37">
        <v>28</v>
      </c>
      <c r="F195" s="37" t="s">
        <v>1839</v>
      </c>
      <c r="G195" s="37" t="s">
        <v>573</v>
      </c>
      <c r="H195" s="152" t="s">
        <v>2854</v>
      </c>
      <c r="I195" s="37">
        <v>8838690703</v>
      </c>
      <c r="J195" s="152" t="s">
        <v>2855</v>
      </c>
      <c r="K195" s="37"/>
      <c r="L195" s="37" t="e">
        <f>VLOOKUP(C195,'DO NOT TOUCH_2021 to 23 data'!$B$1:$F$791,3,FALSE)</f>
        <v>#N/A</v>
      </c>
      <c r="M195" s="37" t="e">
        <f>VLOOKUP(C195,'DO NOT TOUCH_2021 to 23 data'!$B$1:$F$791,5,FALSE)</f>
        <v>#N/A</v>
      </c>
      <c r="N195" s="152" t="e">
        <f>VLOOKUP(C195,'DO NOT TOUCH_2021 to 23 data'!$B$1:$F$791,4,FALSE)</f>
        <v>#N/A</v>
      </c>
      <c r="O195" s="37" t="s">
        <v>585</v>
      </c>
      <c r="P195" s="37"/>
      <c r="Q195" s="152"/>
      <c r="R195" s="37" t="s">
        <v>2798</v>
      </c>
      <c r="S195" s="51"/>
      <c r="T195" s="51"/>
    </row>
    <row r="196" spans="1:20" x14ac:dyDescent="0.2">
      <c r="A196" s="154">
        <v>44985</v>
      </c>
      <c r="B196" s="151" t="s">
        <v>2856</v>
      </c>
      <c r="C196" s="31"/>
      <c r="D196" s="37" t="s">
        <v>2857</v>
      </c>
      <c r="E196" s="37"/>
      <c r="F196" s="37"/>
      <c r="G196" s="37"/>
      <c r="H196" s="37" t="s">
        <v>2539</v>
      </c>
      <c r="I196" s="37" t="s">
        <v>2858</v>
      </c>
      <c r="J196" s="37" t="s">
        <v>2079</v>
      </c>
      <c r="K196" s="37"/>
      <c r="L196" s="37" t="e">
        <f>VLOOKUP(C196,'DO NOT TOUCH_2021 to 23 data'!$B$1:$F$791,3,FALSE)</f>
        <v>#N/A</v>
      </c>
      <c r="M196" s="37" t="e">
        <f>VLOOKUP(C196,'DO NOT TOUCH_2021 to 23 data'!$B$1:$F$791,5,FALSE)</f>
        <v>#N/A</v>
      </c>
      <c r="N196" s="152" t="e">
        <f>VLOOKUP(C196,'DO NOT TOUCH_2021 to 23 data'!$B$1:$F$791,4,FALSE)</f>
        <v>#N/A</v>
      </c>
      <c r="O196" s="37" t="s">
        <v>585</v>
      </c>
      <c r="P196" s="37"/>
      <c r="Q196" s="152"/>
      <c r="R196" s="37"/>
      <c r="S196" s="51"/>
      <c r="T196" s="51"/>
    </row>
    <row r="197" spans="1:20" x14ac:dyDescent="0.2">
      <c r="A197" s="154">
        <v>44985</v>
      </c>
      <c r="B197" s="151" t="s">
        <v>2859</v>
      </c>
      <c r="C197" s="31"/>
      <c r="D197" s="37" t="s">
        <v>2860</v>
      </c>
      <c r="E197" s="37"/>
      <c r="F197" s="37"/>
      <c r="G197" s="37"/>
      <c r="H197" s="37"/>
      <c r="I197" s="37" t="s">
        <v>2863</v>
      </c>
      <c r="J197" s="37"/>
      <c r="K197" s="37"/>
      <c r="L197" s="37" t="e">
        <f>VLOOKUP(C197,'DO NOT TOUCH_2021 to 23 data'!$B$1:$F$791,3,FALSE)</f>
        <v>#N/A</v>
      </c>
      <c r="M197" s="37" t="e">
        <f>VLOOKUP(C197,'DO NOT TOUCH_2021 to 23 data'!$B$1:$F$791,5,FALSE)</f>
        <v>#N/A</v>
      </c>
      <c r="N197" s="152" t="e">
        <f>VLOOKUP(C197,'DO NOT TOUCH_2021 to 23 data'!$B$1:$F$791,4,FALSE)</f>
        <v>#N/A</v>
      </c>
      <c r="O197" s="37" t="s">
        <v>585</v>
      </c>
      <c r="P197" s="37"/>
      <c r="Q197" s="152"/>
      <c r="R197" s="37"/>
      <c r="S197" s="51"/>
      <c r="T197" s="51"/>
    </row>
    <row r="198" spans="1:20" x14ac:dyDescent="0.2">
      <c r="A198" s="154">
        <v>44985</v>
      </c>
      <c r="B198" s="151" t="s">
        <v>2861</v>
      </c>
      <c r="C198" s="31"/>
      <c r="D198" s="37" t="s">
        <v>2862</v>
      </c>
      <c r="E198" s="37"/>
      <c r="F198" s="37"/>
      <c r="G198" s="37"/>
      <c r="H198" s="37"/>
      <c r="I198" s="37" t="s">
        <v>2863</v>
      </c>
      <c r="J198" s="37"/>
      <c r="K198" s="37"/>
      <c r="L198" s="37" t="e">
        <f>VLOOKUP(C198,'DO NOT TOUCH_2021 to 23 data'!$B$1:$F$791,3,FALSE)</f>
        <v>#N/A</v>
      </c>
      <c r="M198" s="37" t="e">
        <f>VLOOKUP(C198,'DO NOT TOUCH_2021 to 23 data'!$B$1:$F$791,5,FALSE)</f>
        <v>#N/A</v>
      </c>
      <c r="N198" s="152" t="e">
        <f>VLOOKUP(C198,'DO NOT TOUCH_2021 to 23 data'!$B$1:$F$791,4,FALSE)</f>
        <v>#N/A</v>
      </c>
      <c r="O198" s="37" t="s">
        <v>585</v>
      </c>
      <c r="P198" s="37"/>
      <c r="Q198" s="152"/>
      <c r="R198" s="37"/>
      <c r="S198" s="51"/>
      <c r="T198" s="51"/>
    </row>
    <row r="199" spans="1:20" ht="48" x14ac:dyDescent="0.2">
      <c r="A199" s="154">
        <v>44985</v>
      </c>
      <c r="B199" s="151" t="s">
        <v>2864</v>
      </c>
      <c r="C199" s="31" t="s">
        <v>2865</v>
      </c>
      <c r="D199" s="37" t="s">
        <v>2866</v>
      </c>
      <c r="E199" s="37">
        <v>19</v>
      </c>
      <c r="F199" s="37" t="s">
        <v>1835</v>
      </c>
      <c r="G199" s="37" t="s">
        <v>573</v>
      </c>
      <c r="H199" s="152" t="s">
        <v>2867</v>
      </c>
      <c r="I199" s="152" t="s">
        <v>2868</v>
      </c>
      <c r="J199" s="37" t="s">
        <v>2570</v>
      </c>
      <c r="K199" s="37"/>
      <c r="L199" s="37" t="e">
        <f>VLOOKUP(C199,'DO NOT TOUCH_2021 to 23 data'!$B$1:$F$791,3,FALSE)</f>
        <v>#N/A</v>
      </c>
      <c r="M199" s="37" t="e">
        <f>VLOOKUP(C199,'DO NOT TOUCH_2021 to 23 data'!$B$1:$F$791,5,FALSE)</f>
        <v>#N/A</v>
      </c>
      <c r="N199" s="152" t="e">
        <f>VLOOKUP(C199,'DO NOT TOUCH_2021 to 23 data'!$B$1:$F$791,4,FALSE)</f>
        <v>#N/A</v>
      </c>
      <c r="O199" s="37" t="s">
        <v>585</v>
      </c>
      <c r="P199" s="37"/>
      <c r="Q199" s="152"/>
      <c r="R199" s="37"/>
      <c r="S199" s="51"/>
      <c r="T199" s="51"/>
    </row>
    <row r="200" spans="1:20" ht="32" x14ac:dyDescent="0.2">
      <c r="A200" s="154">
        <v>44985</v>
      </c>
      <c r="B200" s="151" t="s">
        <v>2869</v>
      </c>
      <c r="C200" s="31" t="s">
        <v>2870</v>
      </c>
      <c r="D200" s="37" t="s">
        <v>2871</v>
      </c>
      <c r="E200" s="37">
        <v>13</v>
      </c>
      <c r="F200" s="37" t="s">
        <v>1835</v>
      </c>
      <c r="G200" s="37" t="s">
        <v>573</v>
      </c>
      <c r="H200" s="152" t="s">
        <v>2872</v>
      </c>
      <c r="I200" s="37">
        <v>8940728323</v>
      </c>
      <c r="J200" s="37" t="s">
        <v>2570</v>
      </c>
      <c r="K200" s="37"/>
      <c r="L200" s="37" t="e">
        <f>VLOOKUP(C200,'DO NOT TOUCH_2021 to 23 data'!$B$1:$F$791,3,FALSE)</f>
        <v>#N/A</v>
      </c>
      <c r="M200" s="37" t="e">
        <f>VLOOKUP(C200,'DO NOT TOUCH_2021 to 23 data'!$B$1:$F$791,5,FALSE)</f>
        <v>#N/A</v>
      </c>
      <c r="N200" s="152" t="e">
        <f>VLOOKUP(C200,'DO NOT TOUCH_2021 to 23 data'!$B$1:$F$791,4,FALSE)</f>
        <v>#N/A</v>
      </c>
      <c r="O200" s="37" t="s">
        <v>585</v>
      </c>
      <c r="P200" s="37"/>
      <c r="Q200" s="152"/>
      <c r="R200" s="37"/>
      <c r="S200" s="51"/>
      <c r="T200" s="51"/>
    </row>
    <row r="201" spans="1:20" ht="32" x14ac:dyDescent="0.2">
      <c r="A201" s="154">
        <v>44985</v>
      </c>
      <c r="B201" s="151" t="s">
        <v>2873</v>
      </c>
      <c r="C201" s="31" t="s">
        <v>2874</v>
      </c>
      <c r="D201" s="37" t="s">
        <v>2875</v>
      </c>
      <c r="E201" s="37">
        <v>38</v>
      </c>
      <c r="F201" s="37" t="s">
        <v>1835</v>
      </c>
      <c r="G201" s="37" t="s">
        <v>573</v>
      </c>
      <c r="H201" s="152" t="s">
        <v>2876</v>
      </c>
      <c r="I201" s="37">
        <v>9597450219</v>
      </c>
      <c r="J201" s="37" t="s">
        <v>2570</v>
      </c>
      <c r="K201" s="37"/>
      <c r="L201" s="37" t="e">
        <f>VLOOKUP(C201,'DO NOT TOUCH_2021 to 23 data'!$B$1:$F$791,3,FALSE)</f>
        <v>#N/A</v>
      </c>
      <c r="M201" s="37" t="e">
        <f>VLOOKUP(C201,'DO NOT TOUCH_2021 to 23 data'!$B$1:$F$791,5,FALSE)</f>
        <v>#N/A</v>
      </c>
      <c r="N201" s="152" t="e">
        <f>VLOOKUP(C201,'DO NOT TOUCH_2021 to 23 data'!$B$1:$F$791,4,FALSE)</f>
        <v>#N/A</v>
      </c>
      <c r="O201" s="37" t="s">
        <v>573</v>
      </c>
      <c r="P201" s="37"/>
      <c r="Q201" s="152"/>
      <c r="R201" s="37"/>
      <c r="S201" s="51"/>
      <c r="T201" s="51"/>
    </row>
    <row r="202" spans="1:20" ht="32" x14ac:dyDescent="0.2">
      <c r="A202" s="154">
        <v>44985</v>
      </c>
      <c r="B202" s="151" t="s">
        <v>2877</v>
      </c>
      <c r="C202" s="31" t="s">
        <v>2878</v>
      </c>
      <c r="D202" s="37" t="s">
        <v>2879</v>
      </c>
      <c r="E202" s="37">
        <v>36</v>
      </c>
      <c r="F202" s="37" t="s">
        <v>1839</v>
      </c>
      <c r="G202" s="37" t="s">
        <v>573</v>
      </c>
      <c r="H202" s="152" t="s">
        <v>2880</v>
      </c>
      <c r="I202" s="37">
        <v>9629441779</v>
      </c>
      <c r="J202" s="37" t="s">
        <v>2571</v>
      </c>
      <c r="K202" s="37"/>
      <c r="L202" s="37" t="e">
        <f>VLOOKUP(C202,'DO NOT TOUCH_2021 to 23 data'!$B$1:$F$791,3,FALSE)</f>
        <v>#N/A</v>
      </c>
      <c r="M202" s="37" t="e">
        <f>VLOOKUP(C202,'DO NOT TOUCH_2021 to 23 data'!$B$1:$F$791,5,FALSE)</f>
        <v>#N/A</v>
      </c>
      <c r="N202" s="152" t="e">
        <f>VLOOKUP(C202,'DO NOT TOUCH_2021 to 23 data'!$B$1:$F$791,4,FALSE)</f>
        <v>#N/A</v>
      </c>
      <c r="O202" s="37" t="s">
        <v>573</v>
      </c>
      <c r="P202" s="37"/>
      <c r="Q202" s="152"/>
      <c r="R202" s="37"/>
      <c r="S202" s="51"/>
      <c r="T202" s="51"/>
    </row>
    <row r="203" spans="1:20" ht="32" x14ac:dyDescent="0.2">
      <c r="A203" s="154">
        <v>44985</v>
      </c>
      <c r="B203" s="151" t="s">
        <v>2881</v>
      </c>
      <c r="C203" s="31" t="s">
        <v>2882</v>
      </c>
      <c r="D203" s="37" t="s">
        <v>2883</v>
      </c>
      <c r="E203" s="37">
        <v>42</v>
      </c>
      <c r="F203" s="37" t="s">
        <v>1835</v>
      </c>
      <c r="G203" s="37" t="s">
        <v>573</v>
      </c>
      <c r="H203" s="152" t="s">
        <v>2884</v>
      </c>
      <c r="I203" s="37">
        <v>9944005879</v>
      </c>
      <c r="J203" s="37" t="s">
        <v>2570</v>
      </c>
      <c r="K203" s="37"/>
      <c r="L203" s="37" t="e">
        <f>VLOOKUP(C203,'DO NOT TOUCH_2021 to 23 data'!$B$1:$F$791,3,FALSE)</f>
        <v>#N/A</v>
      </c>
      <c r="M203" s="37" t="e">
        <f>VLOOKUP(C203,'DO NOT TOUCH_2021 to 23 data'!$B$1:$F$791,5,FALSE)</f>
        <v>#N/A</v>
      </c>
      <c r="N203" s="152" t="e">
        <f>VLOOKUP(C203,'DO NOT TOUCH_2021 to 23 data'!$B$1:$F$791,4,FALSE)</f>
        <v>#N/A</v>
      </c>
      <c r="O203" s="37" t="s">
        <v>573</v>
      </c>
      <c r="P203" s="37"/>
      <c r="Q203" s="152"/>
      <c r="R203" s="37"/>
      <c r="S203" s="51"/>
      <c r="T203" s="51"/>
    </row>
    <row r="204" spans="1:20" ht="32" x14ac:dyDescent="0.2">
      <c r="A204" s="154">
        <v>44985</v>
      </c>
      <c r="B204" s="151" t="s">
        <v>2885</v>
      </c>
      <c r="C204" s="31" t="s">
        <v>2886</v>
      </c>
      <c r="D204" s="37" t="s">
        <v>2887</v>
      </c>
      <c r="E204" s="37">
        <v>42</v>
      </c>
      <c r="F204" s="37" t="s">
        <v>1835</v>
      </c>
      <c r="G204" s="37" t="s">
        <v>573</v>
      </c>
      <c r="H204" s="152" t="s">
        <v>2880</v>
      </c>
      <c r="I204" s="37">
        <v>9751848228</v>
      </c>
      <c r="J204" s="37" t="s">
        <v>1049</v>
      </c>
      <c r="K204" s="37"/>
      <c r="L204" s="37" t="e">
        <f>VLOOKUP(C204,'DO NOT TOUCH_2021 to 23 data'!$B$1:$F$791,3,FALSE)</f>
        <v>#N/A</v>
      </c>
      <c r="M204" s="37" t="e">
        <f>VLOOKUP(C204,'DO NOT TOUCH_2021 to 23 data'!$B$1:$F$791,5,FALSE)</f>
        <v>#N/A</v>
      </c>
      <c r="N204" s="152" t="e">
        <f>VLOOKUP(C204,'DO NOT TOUCH_2021 to 23 data'!$B$1:$F$791,4,FALSE)</f>
        <v>#N/A</v>
      </c>
      <c r="O204" s="37" t="s">
        <v>573</v>
      </c>
      <c r="P204" s="37"/>
      <c r="Q204" s="152"/>
      <c r="R204" s="37"/>
      <c r="S204" s="51"/>
      <c r="T204" s="51"/>
    </row>
    <row r="205" spans="1:20" ht="32" x14ac:dyDescent="0.2">
      <c r="A205" s="154">
        <v>44985</v>
      </c>
      <c r="B205" s="151" t="s">
        <v>2888</v>
      </c>
      <c r="C205" s="31" t="s">
        <v>1812</v>
      </c>
      <c r="D205" s="37" t="s">
        <v>2889</v>
      </c>
      <c r="E205" s="37">
        <v>22</v>
      </c>
      <c r="F205" s="37" t="s">
        <v>1835</v>
      </c>
      <c r="G205" s="37" t="s">
        <v>573</v>
      </c>
      <c r="H205" s="152" t="s">
        <v>2890</v>
      </c>
      <c r="I205" s="37">
        <v>9500061246</v>
      </c>
      <c r="J205" s="37" t="s">
        <v>2891</v>
      </c>
      <c r="K205" s="37"/>
      <c r="L205" s="37" t="str">
        <f>VLOOKUP(C205,'DO NOT TOUCH_2021 to 23 data'!$B$1:$F$791,3,FALSE)</f>
        <v>YUVASREE</v>
      </c>
      <c r="M205" s="37">
        <f>VLOOKUP(C205,'DO NOT TOUCH_2021 to 23 data'!$B$1:$F$791,5,FALSE)</f>
        <v>2022</v>
      </c>
      <c r="N205" s="152" t="str">
        <f>VLOOKUP(C205,'DO NOT TOUCH_2021 to 23 data'!$B$1:$F$791,4,FALSE)</f>
        <v>FINANCIAL ASSISTANCE</v>
      </c>
      <c r="O205" s="37" t="s">
        <v>906</v>
      </c>
      <c r="P205" s="37"/>
      <c r="Q205" s="152"/>
      <c r="R205" s="37"/>
      <c r="S205" s="51"/>
      <c r="T205" s="51"/>
    </row>
    <row r="206" spans="1:20" ht="32" x14ac:dyDescent="0.2">
      <c r="A206" s="154">
        <v>44985</v>
      </c>
      <c r="B206" s="151" t="s">
        <v>2892</v>
      </c>
      <c r="C206" s="31" t="s">
        <v>2893</v>
      </c>
      <c r="D206" s="37" t="s">
        <v>2894</v>
      </c>
      <c r="E206" s="37">
        <v>30</v>
      </c>
      <c r="F206" s="37" t="s">
        <v>1835</v>
      </c>
      <c r="G206" s="37" t="s">
        <v>573</v>
      </c>
      <c r="H206" s="152" t="s">
        <v>2895</v>
      </c>
      <c r="I206" s="37">
        <v>9384277352</v>
      </c>
      <c r="J206" s="37" t="s">
        <v>7</v>
      </c>
      <c r="K206" s="37"/>
      <c r="L206" s="37" t="e">
        <f>VLOOKUP(C206,'DO NOT TOUCH_2021 to 23 data'!$B$1:$F$791,3,FALSE)</f>
        <v>#N/A</v>
      </c>
      <c r="M206" s="37" t="e">
        <f>VLOOKUP(C206,'DO NOT TOUCH_2021 to 23 data'!$B$1:$F$791,5,FALSE)</f>
        <v>#N/A</v>
      </c>
      <c r="N206" s="152" t="e">
        <f>VLOOKUP(C206,'DO NOT TOUCH_2021 to 23 data'!$B$1:$F$791,4,FALSE)</f>
        <v>#N/A</v>
      </c>
      <c r="O206" s="37" t="s">
        <v>585</v>
      </c>
      <c r="P206" s="37"/>
      <c r="Q206" s="152"/>
      <c r="R206" s="37"/>
      <c r="S206" s="51"/>
      <c r="T206" s="51"/>
    </row>
    <row r="207" spans="1:20" x14ac:dyDescent="0.2">
      <c r="A207" s="155">
        <v>44993</v>
      </c>
      <c r="B207" s="151" t="s">
        <v>2896</v>
      </c>
      <c r="C207" s="31" t="s">
        <v>2897</v>
      </c>
      <c r="D207" s="37" t="s">
        <v>2898</v>
      </c>
      <c r="E207" s="37">
        <v>20</v>
      </c>
      <c r="F207" s="37" t="s">
        <v>1839</v>
      </c>
      <c r="G207" s="37" t="s">
        <v>573</v>
      </c>
      <c r="H207" s="37" t="s">
        <v>2899</v>
      </c>
      <c r="I207" s="37" t="s">
        <v>2900</v>
      </c>
      <c r="J207" s="37" t="s">
        <v>2901</v>
      </c>
      <c r="K207" s="37"/>
      <c r="L207" s="37" t="e">
        <f>VLOOKUP(C207,'DO NOT TOUCH_2021 to 23 data'!$B$1:$F$791,3,FALSE)</f>
        <v>#N/A</v>
      </c>
      <c r="M207" s="37" t="e">
        <f>VLOOKUP(C207,'DO NOT TOUCH_2021 to 23 data'!$B$1:$F$791,5,FALSE)</f>
        <v>#N/A</v>
      </c>
      <c r="N207" s="152" t="e">
        <f>VLOOKUP(C207,'DO NOT TOUCH_2021 to 23 data'!$B$1:$F$791,4,FALSE)</f>
        <v>#N/A</v>
      </c>
      <c r="O207" s="37" t="s">
        <v>585</v>
      </c>
      <c r="P207" s="37"/>
      <c r="Q207" s="152"/>
      <c r="R207" s="37"/>
      <c r="S207" s="51"/>
      <c r="T207" s="51"/>
    </row>
    <row r="208" spans="1:20" x14ac:dyDescent="0.2">
      <c r="A208" s="37"/>
      <c r="B208" s="151" t="s">
        <v>2902</v>
      </c>
      <c r="C208" s="31" t="s">
        <v>2903</v>
      </c>
      <c r="D208" s="37" t="s">
        <v>2904</v>
      </c>
      <c r="E208" s="37">
        <v>51</v>
      </c>
      <c r="F208" s="37" t="s">
        <v>1835</v>
      </c>
      <c r="G208" s="37" t="s">
        <v>573</v>
      </c>
      <c r="H208" s="37" t="s">
        <v>2905</v>
      </c>
      <c r="I208" s="37">
        <v>7810928805</v>
      </c>
      <c r="J208" s="37" t="s">
        <v>2570</v>
      </c>
      <c r="K208" s="37" t="s">
        <v>2906</v>
      </c>
      <c r="L208" s="37" t="e">
        <f>VLOOKUP(C208,'DO NOT TOUCH_2021 to 23 data'!$B$1:$F$791,3,FALSE)</f>
        <v>#N/A</v>
      </c>
      <c r="M208" s="37" t="e">
        <f>VLOOKUP(C208,'DO NOT TOUCH_2021 to 23 data'!$B$1:$F$791,5,FALSE)</f>
        <v>#N/A</v>
      </c>
      <c r="N208" s="152" t="e">
        <f>VLOOKUP(C208,'DO NOT TOUCH_2021 to 23 data'!$B$1:$F$791,4,FALSE)</f>
        <v>#N/A</v>
      </c>
      <c r="O208" s="37" t="s">
        <v>585</v>
      </c>
      <c r="P208" s="37"/>
      <c r="Q208" s="152"/>
      <c r="R208" s="37"/>
      <c r="S208" s="51"/>
      <c r="T208" s="51"/>
    </row>
    <row r="209" spans="1:20" ht="32" x14ac:dyDescent="0.2">
      <c r="A209" s="37"/>
      <c r="B209" s="151" t="s">
        <v>2907</v>
      </c>
      <c r="C209" s="31" t="s">
        <v>2908</v>
      </c>
      <c r="D209" s="37" t="s">
        <v>2909</v>
      </c>
      <c r="E209" s="37">
        <v>13</v>
      </c>
      <c r="F209" s="37" t="s">
        <v>1835</v>
      </c>
      <c r="G209" s="37" t="s">
        <v>573</v>
      </c>
      <c r="H209" s="152" t="s">
        <v>2910</v>
      </c>
      <c r="I209" s="37">
        <v>9380151264</v>
      </c>
      <c r="J209" s="37" t="s">
        <v>2570</v>
      </c>
      <c r="K209" s="37" t="s">
        <v>2911</v>
      </c>
      <c r="L209" s="37" t="e">
        <f>VLOOKUP(C209,'DO NOT TOUCH_2021 to 23 data'!$B$1:$F$791,3,FALSE)</f>
        <v>#N/A</v>
      </c>
      <c r="M209" s="37" t="e">
        <f>VLOOKUP(C209,'DO NOT TOUCH_2021 to 23 data'!$B$1:$F$791,5,FALSE)</f>
        <v>#N/A</v>
      </c>
      <c r="N209" s="152" t="e">
        <f>VLOOKUP(C209,'DO NOT TOUCH_2021 to 23 data'!$B$1:$F$791,4,FALSE)</f>
        <v>#N/A</v>
      </c>
      <c r="O209" s="37" t="s">
        <v>585</v>
      </c>
      <c r="P209" s="37"/>
      <c r="Q209" s="152"/>
      <c r="R209" s="37"/>
      <c r="S209" s="51"/>
      <c r="T209" s="51"/>
    </row>
    <row r="210" spans="1:20" ht="32" x14ac:dyDescent="0.2">
      <c r="A210" s="37"/>
      <c r="B210" s="151" t="s">
        <v>2912</v>
      </c>
      <c r="C210" s="31" t="s">
        <v>2913</v>
      </c>
      <c r="D210" s="37" t="s">
        <v>2914</v>
      </c>
      <c r="E210" s="37">
        <v>28</v>
      </c>
      <c r="F210" s="37" t="s">
        <v>1835</v>
      </c>
      <c r="G210" s="37" t="s">
        <v>573</v>
      </c>
      <c r="H210" s="152" t="s">
        <v>2915</v>
      </c>
      <c r="I210" s="37">
        <v>8438904097</v>
      </c>
      <c r="J210" s="37" t="s">
        <v>2916</v>
      </c>
      <c r="K210" s="37"/>
      <c r="L210" s="37" t="e">
        <f>VLOOKUP(C210,'DO NOT TOUCH_2021 to 23 data'!$B$1:$F$791,3,FALSE)</f>
        <v>#N/A</v>
      </c>
      <c r="M210" s="37" t="e">
        <f>VLOOKUP(C210,'DO NOT TOUCH_2021 to 23 data'!$B$1:$F$791,5,FALSE)</f>
        <v>#N/A</v>
      </c>
      <c r="N210" s="152" t="e">
        <f>VLOOKUP(C210,'DO NOT TOUCH_2021 to 23 data'!$B$1:$F$791,4,FALSE)</f>
        <v>#N/A</v>
      </c>
      <c r="O210" s="37" t="s">
        <v>585</v>
      </c>
      <c r="P210" s="37"/>
      <c r="Q210" s="152"/>
      <c r="R210" s="37"/>
      <c r="S210" s="51"/>
      <c r="T210" s="51"/>
    </row>
    <row r="211" spans="1:20" ht="32" x14ac:dyDescent="0.2">
      <c r="A211" s="37"/>
      <c r="B211" s="151" t="s">
        <v>2917</v>
      </c>
      <c r="C211" s="31"/>
      <c r="D211" s="152" t="s">
        <v>2918</v>
      </c>
      <c r="E211" s="37"/>
      <c r="F211" s="37"/>
      <c r="G211" s="37" t="s">
        <v>573</v>
      </c>
      <c r="H211" s="37"/>
      <c r="I211" s="37">
        <v>9789635922</v>
      </c>
      <c r="J211" s="37" t="s">
        <v>2571</v>
      </c>
      <c r="K211" s="37"/>
      <c r="L211" s="37" t="e">
        <f>VLOOKUP(C211,'DO NOT TOUCH_2021 to 23 data'!$B$1:$F$791,3,FALSE)</f>
        <v>#N/A</v>
      </c>
      <c r="M211" s="37" t="e">
        <f>VLOOKUP(C211,'DO NOT TOUCH_2021 to 23 data'!$B$1:$F$791,5,FALSE)</f>
        <v>#N/A</v>
      </c>
      <c r="N211" s="152" t="e">
        <f>VLOOKUP(C211,'DO NOT TOUCH_2021 to 23 data'!$B$1:$F$791,4,FALSE)</f>
        <v>#N/A</v>
      </c>
      <c r="O211" s="37" t="s">
        <v>585</v>
      </c>
      <c r="P211" s="37"/>
      <c r="Q211" s="152"/>
      <c r="R211" s="37"/>
      <c r="S211" s="51"/>
      <c r="T211" s="51"/>
    </row>
    <row r="212" spans="1:20" x14ac:dyDescent="0.2">
      <c r="A212" s="51"/>
      <c r="B212" s="156" t="s">
        <v>2919</v>
      </c>
      <c r="C212" s="157" t="s">
        <v>2920</v>
      </c>
      <c r="D212" s="158" t="s">
        <v>2921</v>
      </c>
      <c r="E212" s="159">
        <v>52</v>
      </c>
      <c r="F212" s="158" t="s">
        <v>1839</v>
      </c>
      <c r="G212" s="160" t="s">
        <v>573</v>
      </c>
      <c r="H212" s="158" t="s">
        <v>2922</v>
      </c>
      <c r="I212" s="161"/>
      <c r="J212" s="158" t="s">
        <v>577</v>
      </c>
      <c r="K212" s="158"/>
      <c r="L212" s="158" t="e">
        <f>VLOOKUP(C212,'DO NOT TOUCH_2021 to 23 data'!$B$1:$F$791,3,FALSE)</f>
        <v>#N/A</v>
      </c>
      <c r="M212" s="158" t="e">
        <f>VLOOKUP(C212,'DO NOT TOUCH_2021 to 23 data'!$B$1:$F$791,5,FALSE)</f>
        <v>#N/A</v>
      </c>
      <c r="N212" s="162" t="e">
        <f>VLOOKUP(C212,'DO NOT TOUCH_2021 to 23 data'!$B$1:$F$791,4,FALSE)</f>
        <v>#N/A</v>
      </c>
      <c r="O212" s="158" t="s">
        <v>585</v>
      </c>
      <c r="P212" s="158"/>
      <c r="Q212" s="162"/>
      <c r="R212" s="51"/>
      <c r="S212" s="51"/>
      <c r="T212" s="51"/>
    </row>
    <row r="213" spans="1:20" ht="32" x14ac:dyDescent="0.2">
      <c r="A213" s="51"/>
      <c r="B213" s="151" t="s">
        <v>2923</v>
      </c>
      <c r="C213" s="31" t="s">
        <v>2924</v>
      </c>
      <c r="D213" s="37" t="s">
        <v>2925</v>
      </c>
      <c r="E213" s="163">
        <v>51</v>
      </c>
      <c r="F213" s="37" t="s">
        <v>1839</v>
      </c>
      <c r="G213" s="164" t="s">
        <v>573</v>
      </c>
      <c r="H213" s="152" t="s">
        <v>2926</v>
      </c>
      <c r="I213" s="165">
        <v>9791416042</v>
      </c>
      <c r="J213" s="37" t="s">
        <v>2916</v>
      </c>
      <c r="K213" s="37"/>
      <c r="L213" s="37" t="e">
        <f>VLOOKUP(C213,'DO NOT TOUCH_2021 to 23 data'!$B$1:$F$791,3,FALSE)</f>
        <v>#N/A</v>
      </c>
      <c r="M213" s="37" t="e">
        <f>VLOOKUP(C213,'DO NOT TOUCH_2021 to 23 data'!$B$1:$F$791,5,FALSE)</f>
        <v>#N/A</v>
      </c>
      <c r="N213" s="152" t="e">
        <f>VLOOKUP(C213,'DO NOT TOUCH_2021 to 23 data'!$B$1:$F$791,4,FALSE)</f>
        <v>#N/A</v>
      </c>
      <c r="O213" s="158" t="s">
        <v>585</v>
      </c>
      <c r="P213" s="37"/>
      <c r="Q213" s="152"/>
      <c r="R213" s="51"/>
      <c r="S213" s="51"/>
      <c r="T213" s="51"/>
    </row>
    <row r="214" spans="1:20" x14ac:dyDescent="0.2">
      <c r="A214" s="51"/>
      <c r="B214" s="156" t="s">
        <v>2927</v>
      </c>
      <c r="C214" s="157" t="s">
        <v>1964</v>
      </c>
      <c r="D214" s="158" t="s">
        <v>2931</v>
      </c>
      <c r="E214" s="37">
        <v>45</v>
      </c>
      <c r="F214" s="37" t="s">
        <v>1839</v>
      </c>
      <c r="G214" s="37" t="s">
        <v>573</v>
      </c>
      <c r="H214" s="158" t="s">
        <v>2928</v>
      </c>
      <c r="I214" s="37">
        <v>9444351035</v>
      </c>
      <c r="J214" s="158" t="s">
        <v>2571</v>
      </c>
      <c r="K214" s="158"/>
      <c r="L214" s="37" t="e">
        <f>VLOOKUP(C214,'DO NOT TOUCH_2021 to 23 data'!$B$1:$F$791,3,FALSE)</f>
        <v>#N/A</v>
      </c>
      <c r="M214" s="37" t="e">
        <f>VLOOKUP(C214,'DO NOT TOUCH_2021 to 23 data'!$B$1:$F$791,5,FALSE)</f>
        <v>#N/A</v>
      </c>
      <c r="N214" s="152" t="e">
        <f>VLOOKUP(C214,'DO NOT TOUCH_2021 to 23 data'!$B$1:$F$791,4,FALSE)</f>
        <v>#N/A</v>
      </c>
      <c r="O214" s="158" t="s">
        <v>585</v>
      </c>
      <c r="P214" s="37"/>
      <c r="Q214" s="152"/>
      <c r="R214" s="51"/>
      <c r="S214" s="51"/>
      <c r="T214" s="51"/>
    </row>
    <row r="215" spans="1:20" ht="48" x14ac:dyDescent="0.2">
      <c r="A215" s="51"/>
      <c r="B215" s="166" t="s">
        <v>2929</v>
      </c>
      <c r="C215" s="167" t="s">
        <v>2930</v>
      </c>
      <c r="D215" s="168" t="s">
        <v>2932</v>
      </c>
      <c r="E215" s="37">
        <v>21</v>
      </c>
      <c r="F215" s="37" t="s">
        <v>1839</v>
      </c>
      <c r="G215" s="37" t="s">
        <v>573</v>
      </c>
      <c r="H215" s="169" t="s">
        <v>2933</v>
      </c>
      <c r="I215" s="37">
        <v>96009677585</v>
      </c>
      <c r="J215" s="168" t="s">
        <v>465</v>
      </c>
      <c r="K215" s="168"/>
      <c r="L215" s="37" t="e">
        <f>VLOOKUP(C215,'DO NOT TOUCH_2021 to 23 data'!$B$1:$F$791,3,FALSE)</f>
        <v>#N/A</v>
      </c>
      <c r="M215" s="37" t="e">
        <f>VLOOKUP(C215,'DO NOT TOUCH_2021 to 23 data'!$B$1:$F$791,5,FALSE)</f>
        <v>#N/A</v>
      </c>
      <c r="N215" s="152" t="e">
        <f>VLOOKUP(C215,'DO NOT TOUCH_2021 to 23 data'!$B$1:$F$791,4,FALSE)</f>
        <v>#N/A</v>
      </c>
      <c r="O215" s="158" t="s">
        <v>585</v>
      </c>
      <c r="P215" s="37"/>
      <c r="Q215" s="152"/>
      <c r="R215" s="51"/>
      <c r="S215" s="51"/>
      <c r="T215" s="51"/>
    </row>
    <row r="216" spans="1:20" ht="32" x14ac:dyDescent="0.2">
      <c r="A216" s="51"/>
      <c r="B216" s="151" t="s">
        <v>2934</v>
      </c>
      <c r="C216" s="31"/>
      <c r="D216" s="37" t="s">
        <v>2935</v>
      </c>
      <c r="E216" s="163"/>
      <c r="F216" s="37"/>
      <c r="G216" s="164" t="s">
        <v>573</v>
      </c>
      <c r="H216" s="152" t="s">
        <v>2936</v>
      </c>
      <c r="I216" s="165">
        <v>7708451904</v>
      </c>
      <c r="J216" s="37" t="s">
        <v>2568</v>
      </c>
      <c r="K216" s="37"/>
      <c r="L216" s="37" t="e">
        <f>VLOOKUP(C216,'DO NOT TOUCH_2021 to 23 data'!$B$1:$F$791,3,FALSE)</f>
        <v>#N/A</v>
      </c>
      <c r="M216" s="37" t="e">
        <f>VLOOKUP(C216,'DO NOT TOUCH_2021 to 23 data'!$B$1:$F$791,5,FALSE)</f>
        <v>#N/A</v>
      </c>
      <c r="N216" s="152" t="e">
        <f>VLOOKUP(C216,'DO NOT TOUCH_2021 to 23 data'!$B$1:$F$791,4,FALSE)</f>
        <v>#N/A</v>
      </c>
      <c r="O216" s="158" t="s">
        <v>585</v>
      </c>
      <c r="P216" s="37"/>
      <c r="Q216" s="152"/>
      <c r="R216" s="51"/>
      <c r="S216" s="51"/>
      <c r="T216" s="51"/>
    </row>
    <row r="217" spans="1:20" x14ac:dyDescent="0.2">
      <c r="A217" s="51"/>
      <c r="B217" s="156" t="s">
        <v>2937</v>
      </c>
      <c r="C217" s="157" t="s">
        <v>2938</v>
      </c>
      <c r="D217" s="158" t="s">
        <v>2939</v>
      </c>
      <c r="E217" s="37">
        <v>38</v>
      </c>
      <c r="F217" s="37" t="s">
        <v>1835</v>
      </c>
      <c r="G217" s="37" t="s">
        <v>573</v>
      </c>
      <c r="H217" s="158" t="s">
        <v>2940</v>
      </c>
      <c r="I217" s="37">
        <v>8220569208</v>
      </c>
      <c r="J217" s="37" t="s">
        <v>2568</v>
      </c>
      <c r="K217" s="158"/>
      <c r="L217" s="37" t="e">
        <f>VLOOKUP(C217,'DO NOT TOUCH_2021 to 23 data'!$B$1:$F$791,3,FALSE)</f>
        <v>#N/A</v>
      </c>
      <c r="M217" s="37" t="e">
        <f>VLOOKUP(C217,'DO NOT TOUCH_2021 to 23 data'!$B$1:$F$791,5,FALSE)</f>
        <v>#N/A</v>
      </c>
      <c r="N217" s="152" t="e">
        <f>VLOOKUP(C217,'DO NOT TOUCH_2021 to 23 data'!$B$1:$F$791,4,FALSE)</f>
        <v>#N/A</v>
      </c>
      <c r="O217" s="158" t="s">
        <v>585</v>
      </c>
      <c r="P217" s="37"/>
      <c r="Q217" s="152"/>
      <c r="R217" s="51"/>
      <c r="S217" s="51"/>
      <c r="T217" s="51"/>
    </row>
    <row r="218" spans="1:20" ht="32" x14ac:dyDescent="0.2">
      <c r="A218" s="51"/>
      <c r="B218" s="151" t="s">
        <v>2941</v>
      </c>
      <c r="C218" s="31" t="s">
        <v>2942</v>
      </c>
      <c r="D218" s="37" t="s">
        <v>2943</v>
      </c>
      <c r="E218" s="37">
        <v>37</v>
      </c>
      <c r="F218" s="37" t="s">
        <v>1835</v>
      </c>
      <c r="G218" s="37" t="s">
        <v>573</v>
      </c>
      <c r="H218" s="152" t="s">
        <v>2944</v>
      </c>
      <c r="I218" s="37">
        <v>8248955248</v>
      </c>
      <c r="J218" s="37" t="s">
        <v>2591</v>
      </c>
      <c r="K218" s="37"/>
      <c r="L218" s="37" t="e">
        <f>VLOOKUP(C218,'DO NOT TOUCH_2021 to 23 data'!$B$1:$F$791,3,FALSE)</f>
        <v>#N/A</v>
      </c>
      <c r="M218" s="37" t="e">
        <f>VLOOKUP(C218,'DO NOT TOUCH_2021 to 23 data'!$B$1:$F$791,5,FALSE)</f>
        <v>#N/A</v>
      </c>
      <c r="N218" s="152" t="e">
        <f>VLOOKUP(C218,'DO NOT TOUCH_2021 to 23 data'!$B$1:$F$791,4,FALSE)</f>
        <v>#N/A</v>
      </c>
      <c r="O218" s="158" t="s">
        <v>585</v>
      </c>
      <c r="P218" s="37"/>
      <c r="Q218" s="152"/>
      <c r="R218" s="51"/>
      <c r="S218" s="51"/>
      <c r="T218" s="51"/>
    </row>
    <row r="219" spans="1:20" ht="32" x14ac:dyDescent="0.2">
      <c r="A219" s="51"/>
      <c r="B219" s="151" t="s">
        <v>2945</v>
      </c>
      <c r="C219" s="31" t="s">
        <v>2946</v>
      </c>
      <c r="D219" s="37" t="s">
        <v>2947</v>
      </c>
      <c r="E219" s="37">
        <v>31</v>
      </c>
      <c r="F219" s="37" t="s">
        <v>1839</v>
      </c>
      <c r="G219" s="37" t="s">
        <v>573</v>
      </c>
      <c r="H219" s="152" t="s">
        <v>2948</v>
      </c>
      <c r="I219" s="37">
        <v>9597499029</v>
      </c>
      <c r="J219" s="37" t="s">
        <v>2571</v>
      </c>
      <c r="K219" s="37"/>
      <c r="L219" s="37" t="e">
        <f>VLOOKUP(C219,'DO NOT TOUCH_2021 to 23 data'!$B$1:$F$791,3,FALSE)</f>
        <v>#N/A</v>
      </c>
      <c r="M219" s="37" t="e">
        <f>VLOOKUP(C219,'DO NOT TOUCH_2021 to 23 data'!$B$1:$F$791,5,FALSE)</f>
        <v>#N/A</v>
      </c>
      <c r="N219" s="152" t="e">
        <f>VLOOKUP(C219,'DO NOT TOUCH_2021 to 23 data'!$B$1:$F$791,4,FALSE)</f>
        <v>#N/A</v>
      </c>
      <c r="O219" s="158" t="s">
        <v>585</v>
      </c>
      <c r="P219" s="37"/>
      <c r="Q219" s="152"/>
      <c r="R219" s="51"/>
      <c r="S219" s="51"/>
      <c r="T219" s="51"/>
    </row>
    <row r="220" spans="1:20" x14ac:dyDescent="0.2">
      <c r="A220" s="51"/>
      <c r="B220" s="151" t="s">
        <v>2949</v>
      </c>
      <c r="C220" s="31" t="s">
        <v>2950</v>
      </c>
      <c r="D220" s="37" t="s">
        <v>2951</v>
      </c>
      <c r="E220" s="37">
        <v>24</v>
      </c>
      <c r="F220" s="37" t="s">
        <v>1835</v>
      </c>
      <c r="G220" s="37" t="s">
        <v>573</v>
      </c>
      <c r="H220" s="37" t="s">
        <v>2952</v>
      </c>
      <c r="I220" s="37">
        <v>9840574332</v>
      </c>
      <c r="J220" s="37" t="s">
        <v>2591</v>
      </c>
      <c r="K220" s="37"/>
      <c r="L220" s="37" t="e">
        <f>VLOOKUP(C220,'DO NOT TOUCH_2021 to 23 data'!$B$1:$F$791,3,FALSE)</f>
        <v>#N/A</v>
      </c>
      <c r="M220" s="37" t="e">
        <f>VLOOKUP(C220,'DO NOT TOUCH_2021 to 23 data'!$B$1:$F$791,5,FALSE)</f>
        <v>#N/A</v>
      </c>
      <c r="N220" s="152" t="e">
        <f>VLOOKUP(C220,'DO NOT TOUCH_2021 to 23 data'!$B$1:$F$791,4,FALSE)</f>
        <v>#N/A</v>
      </c>
      <c r="O220" s="158" t="s">
        <v>585</v>
      </c>
      <c r="P220" s="37"/>
      <c r="Q220" s="152"/>
      <c r="R220" s="51"/>
      <c r="S220" s="51"/>
      <c r="T220" s="51"/>
    </row>
    <row r="221" spans="1:20" ht="32" x14ac:dyDescent="0.2">
      <c r="A221" s="51"/>
      <c r="B221" s="151" t="s">
        <v>2955</v>
      </c>
      <c r="C221" s="31" t="s">
        <v>2878</v>
      </c>
      <c r="D221" s="37" t="s">
        <v>2879</v>
      </c>
      <c r="E221" s="37"/>
      <c r="F221" s="37" t="s">
        <v>1839</v>
      </c>
      <c r="G221" s="37" t="s">
        <v>573</v>
      </c>
      <c r="H221" s="152" t="s">
        <v>2956</v>
      </c>
      <c r="I221" s="37">
        <v>9629441779</v>
      </c>
      <c r="J221" s="37" t="s">
        <v>2571</v>
      </c>
      <c r="K221" s="37"/>
      <c r="L221" s="37" t="e">
        <f>VLOOKUP(C221,'DO NOT TOUCH_2021 to 23 data'!$B$1:$F$791,3,FALSE)</f>
        <v>#N/A</v>
      </c>
      <c r="M221" s="37" t="e">
        <f>VLOOKUP(C221,'DO NOT TOUCH_2021 to 23 data'!$B$1:$F$791,5,FALSE)</f>
        <v>#N/A</v>
      </c>
      <c r="N221" s="152" t="e">
        <f>VLOOKUP(C221,'DO NOT TOUCH_2021 to 23 data'!$B$1:$F$791,4,FALSE)</f>
        <v>#N/A</v>
      </c>
      <c r="O221" s="158" t="s">
        <v>585</v>
      </c>
      <c r="P221" s="37"/>
      <c r="Q221" s="152"/>
      <c r="R221" s="51"/>
      <c r="S221" s="51"/>
      <c r="T221" s="51"/>
    </row>
    <row r="222" spans="1:20" ht="32" x14ac:dyDescent="0.2">
      <c r="A222" s="51"/>
      <c r="B222" s="151" t="s">
        <v>2957</v>
      </c>
      <c r="C222" s="31" t="s">
        <v>2882</v>
      </c>
      <c r="D222" s="37" t="s">
        <v>2958</v>
      </c>
      <c r="E222" s="37"/>
      <c r="F222" s="37" t="s">
        <v>1835</v>
      </c>
      <c r="G222" s="37" t="s">
        <v>573</v>
      </c>
      <c r="H222" s="152" t="s">
        <v>2959</v>
      </c>
      <c r="I222" s="37">
        <v>9944005879</v>
      </c>
      <c r="J222" s="37" t="s">
        <v>2570</v>
      </c>
      <c r="K222" s="37"/>
      <c r="L222" s="37" t="e">
        <f>VLOOKUP(C222,'DO NOT TOUCH_2021 to 23 data'!$B$1:$F$791,3,FALSE)</f>
        <v>#N/A</v>
      </c>
      <c r="M222" s="37" t="e">
        <f>VLOOKUP(C222,'DO NOT TOUCH_2021 to 23 data'!$B$1:$F$791,5,FALSE)</f>
        <v>#N/A</v>
      </c>
      <c r="N222" s="152" t="e">
        <f>VLOOKUP(C222,'DO NOT TOUCH_2021 to 23 data'!$B$1:$F$791,4,FALSE)</f>
        <v>#N/A</v>
      </c>
      <c r="O222" s="158" t="s">
        <v>585</v>
      </c>
      <c r="P222" s="37"/>
      <c r="Q222" s="152"/>
      <c r="R222" s="51"/>
      <c r="S222" s="51"/>
      <c r="T222" s="51"/>
    </row>
    <row r="223" spans="1:20" ht="32" x14ac:dyDescent="0.2">
      <c r="A223" s="51"/>
      <c r="B223" s="151" t="s">
        <v>2960</v>
      </c>
      <c r="C223" s="31" t="s">
        <v>2874</v>
      </c>
      <c r="D223" s="37" t="s">
        <v>2875</v>
      </c>
      <c r="E223" s="37"/>
      <c r="F223" s="37" t="s">
        <v>1835</v>
      </c>
      <c r="G223" s="37" t="s">
        <v>573</v>
      </c>
      <c r="H223" s="152" t="s">
        <v>2961</v>
      </c>
      <c r="I223" s="37">
        <v>9597450219</v>
      </c>
      <c r="J223" s="37" t="s">
        <v>2570</v>
      </c>
      <c r="K223" s="37"/>
      <c r="L223" s="37" t="e">
        <f>VLOOKUP(C223,'DO NOT TOUCH_2021 to 23 data'!$B$1:$F$791,3,FALSE)</f>
        <v>#N/A</v>
      </c>
      <c r="M223" s="37" t="e">
        <f>VLOOKUP(C223,'DO NOT TOUCH_2021 to 23 data'!$B$1:$F$791,5,FALSE)</f>
        <v>#N/A</v>
      </c>
      <c r="N223" s="152" t="e">
        <f>VLOOKUP(C223,'DO NOT TOUCH_2021 to 23 data'!$B$1:$F$791,4,FALSE)</f>
        <v>#N/A</v>
      </c>
      <c r="O223" s="158" t="s">
        <v>585</v>
      </c>
      <c r="P223" s="37"/>
      <c r="Q223" s="152"/>
      <c r="R223" s="51"/>
      <c r="S223" s="51"/>
      <c r="T223" s="51"/>
    </row>
    <row r="224" spans="1:20" ht="32" x14ac:dyDescent="0.2">
      <c r="A224" s="51"/>
      <c r="B224" s="151" t="s">
        <v>2962</v>
      </c>
      <c r="C224" s="31" t="s">
        <v>2963</v>
      </c>
      <c r="D224" s="37" t="s">
        <v>2964</v>
      </c>
      <c r="E224" s="37"/>
      <c r="F224" s="37" t="s">
        <v>1839</v>
      </c>
      <c r="G224" s="37" t="s">
        <v>573</v>
      </c>
      <c r="H224" s="152" t="s">
        <v>2965</v>
      </c>
      <c r="I224" s="37">
        <v>9840907433</v>
      </c>
      <c r="J224" s="37" t="s">
        <v>2966</v>
      </c>
      <c r="K224" s="37"/>
      <c r="L224" s="37" t="e">
        <f>VLOOKUP(C224,'DO NOT TOUCH_2021 to 23 data'!$B$1:$F$791,3,FALSE)</f>
        <v>#N/A</v>
      </c>
      <c r="M224" s="37" t="e">
        <f>VLOOKUP(C224,'DO NOT TOUCH_2021 to 23 data'!$B$1:$F$791,5,FALSE)</f>
        <v>#N/A</v>
      </c>
      <c r="N224" s="152" t="e">
        <f>VLOOKUP(C224,'DO NOT TOUCH_2021 to 23 data'!$B$1:$F$791,4,FALSE)</f>
        <v>#N/A</v>
      </c>
      <c r="O224" s="37" t="s">
        <v>585</v>
      </c>
      <c r="P224" s="37"/>
      <c r="Q224" s="152"/>
      <c r="R224" s="51"/>
      <c r="S224" s="51"/>
      <c r="T224" s="51"/>
    </row>
    <row r="225" spans="1:18" ht="32" x14ac:dyDescent="0.2">
      <c r="A225" s="153">
        <v>44984</v>
      </c>
      <c r="B225" s="34" t="s">
        <v>2824</v>
      </c>
      <c r="C225" s="122" t="s">
        <v>2849</v>
      </c>
      <c r="D225" s="1" t="s">
        <v>2850</v>
      </c>
      <c r="E225" s="1">
        <v>28</v>
      </c>
      <c r="F225" s="1" t="s">
        <v>1839</v>
      </c>
      <c r="G225" s="1" t="s">
        <v>1768</v>
      </c>
      <c r="H225" s="2" t="s">
        <v>2851</v>
      </c>
      <c r="I225" s="1">
        <v>8838690703</v>
      </c>
      <c r="J225" s="1" t="s">
        <v>2852</v>
      </c>
      <c r="K225" s="1"/>
      <c r="L225" s="1" t="e">
        <f>VLOOKUP(C225,'DO NOT TOUCH_2021 to 23 data'!$B$1:$F$791,3,FALSE)</f>
        <v>#N/A</v>
      </c>
      <c r="M225" s="1" t="e">
        <f>VLOOKUP(C225,'DO NOT TOUCH_2021 to 23 data'!$B$1:$F$791,5,FALSE)</f>
        <v>#N/A</v>
      </c>
      <c r="N225" s="2" t="e">
        <f>VLOOKUP(C225,'DO NOT TOUCH_2021 to 23 data'!$B$1:$F$791,4,FALSE)</f>
        <v>#N/A</v>
      </c>
      <c r="O225" s="1"/>
      <c r="P225" s="1"/>
      <c r="Q225" s="2"/>
      <c r="R225" s="1"/>
    </row>
  </sheetData>
  <autoFilter ref="A1:R225" xr:uid="{00000000-0001-0000-0000-000000000000}"/>
  <mergeCells count="1">
    <mergeCell ref="A1:S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PUBLIC</vt:lpstr>
      <vt:lpstr>2023_rejected</vt:lpstr>
      <vt:lpstr>District - Master</vt:lpstr>
      <vt:lpstr>Sheet1</vt:lpstr>
      <vt:lpstr>DO NOT TOUCH_2021 to 23 data</vt:lpstr>
      <vt:lpstr>Refer Article Description</vt:lpstr>
      <vt:lpstr>2023 data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Venkatesan</dc:creator>
  <cp:lastModifiedBy>Aswath Shakthi K P</cp:lastModifiedBy>
  <cp:lastPrinted>2023-02-28T05:20:46Z</cp:lastPrinted>
  <dcterms:created xsi:type="dcterms:W3CDTF">2022-01-18T04:32:52Z</dcterms:created>
  <dcterms:modified xsi:type="dcterms:W3CDTF">2024-03-01T19:00:31Z</dcterms:modified>
</cp:coreProperties>
</file>