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wathshakthi/PycharmProjects/MNP25/data/"/>
    </mc:Choice>
  </mc:AlternateContent>
  <xr:revisionPtr revIDLastSave="0" documentId="13_ncr:1_{DCF60C5D-0D80-8C48-B9B2-D79B3634C6E0}" xr6:coauthVersionLast="47" xr6:coauthVersionMax="47" xr10:uidLastSave="{00000000-0000-0000-0000-000000000000}"/>
  <bookViews>
    <workbookView xWindow="0" yWindow="760" windowWidth="30240" windowHeight="17260" activeTab="1" xr2:uid="{C6AB6DAA-1011-40EC-A8A5-B9064C09611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" l="1"/>
  <c r="C73" i="2" s="1"/>
  <c r="J79" i="1"/>
  <c r="I79" i="1"/>
  <c r="I82" i="1" s="1"/>
  <c r="H11" i="1"/>
  <c r="E81" i="1"/>
  <c r="F18" i="1" s="1"/>
  <c r="H18" i="1" s="1"/>
  <c r="D79" i="1"/>
  <c r="F73" i="1" l="1"/>
  <c r="H73" i="1" s="1"/>
  <c r="F63" i="1"/>
  <c r="H63" i="1" s="1"/>
  <c r="F53" i="1"/>
  <c r="H53" i="1" s="1"/>
  <c r="F43" i="1"/>
  <c r="H43" i="1" s="1"/>
  <c r="F33" i="1"/>
  <c r="H33" i="1" s="1"/>
  <c r="F23" i="1"/>
  <c r="H23" i="1" s="1"/>
  <c r="F11" i="1"/>
  <c r="F77" i="1"/>
  <c r="H77" i="1" s="1"/>
  <c r="F67" i="1"/>
  <c r="H67" i="1" s="1"/>
  <c r="F57" i="1"/>
  <c r="H57" i="1" s="1"/>
  <c r="F47" i="1"/>
  <c r="H47" i="1" s="1"/>
  <c r="F37" i="1"/>
  <c r="H37" i="1" s="1"/>
  <c r="F27" i="1"/>
  <c r="H27" i="1" s="1"/>
  <c r="F17" i="1"/>
  <c r="H17" i="1" s="1"/>
  <c r="F76" i="1"/>
  <c r="H76" i="1" s="1"/>
  <c r="F65" i="1"/>
  <c r="H65" i="1" s="1"/>
  <c r="F55" i="1"/>
  <c r="H55" i="1" s="1"/>
  <c r="F35" i="1"/>
  <c r="H35" i="1" s="1"/>
  <c r="F25" i="1"/>
  <c r="H25" i="1" s="1"/>
  <c r="F74" i="1"/>
  <c r="H74" i="1" s="1"/>
  <c r="F34" i="1"/>
  <c r="H34" i="1" s="1"/>
  <c r="F72" i="1"/>
  <c r="H72" i="1" s="1"/>
  <c r="F62" i="1"/>
  <c r="H62" i="1" s="1"/>
  <c r="F52" i="1"/>
  <c r="H52" i="1" s="1"/>
  <c r="F42" i="1"/>
  <c r="H42" i="1" s="1"/>
  <c r="F32" i="1"/>
  <c r="H32" i="1" s="1"/>
  <c r="F22" i="1"/>
  <c r="H22" i="1" s="1"/>
  <c r="F71" i="1"/>
  <c r="H71" i="1" s="1"/>
  <c r="F61" i="1"/>
  <c r="H61" i="1" s="1"/>
  <c r="F51" i="1"/>
  <c r="H51" i="1" s="1"/>
  <c r="F41" i="1"/>
  <c r="H41" i="1" s="1"/>
  <c r="F31" i="1"/>
  <c r="H31" i="1" s="1"/>
  <c r="F21" i="1"/>
  <c r="H21" i="1" s="1"/>
  <c r="F13" i="1"/>
  <c r="F70" i="1"/>
  <c r="H70" i="1" s="1"/>
  <c r="F60" i="1"/>
  <c r="H60" i="1" s="1"/>
  <c r="F50" i="1"/>
  <c r="H50" i="1" s="1"/>
  <c r="F40" i="1"/>
  <c r="H40" i="1" s="1"/>
  <c r="F30" i="1"/>
  <c r="H30" i="1" s="1"/>
  <c r="F20" i="1"/>
  <c r="H20" i="1" s="1"/>
  <c r="F66" i="1"/>
  <c r="H66" i="1" s="1"/>
  <c r="F56" i="1"/>
  <c r="H56" i="1" s="1"/>
  <c r="F46" i="1"/>
  <c r="H46" i="1" s="1"/>
  <c r="F36" i="1"/>
  <c r="H36" i="1" s="1"/>
  <c r="F26" i="1"/>
  <c r="H26" i="1" s="1"/>
  <c r="F16" i="1"/>
  <c r="H16" i="1" s="1"/>
  <c r="F75" i="1"/>
  <c r="H75" i="1" s="1"/>
  <c r="F45" i="1"/>
  <c r="H45" i="1" s="1"/>
  <c r="F15" i="1"/>
  <c r="H15" i="1" s="1"/>
  <c r="F64" i="1"/>
  <c r="H64" i="1" s="1"/>
  <c r="F54" i="1"/>
  <c r="H54" i="1" s="1"/>
  <c r="F44" i="1"/>
  <c r="H44" i="1" s="1"/>
  <c r="F24" i="1"/>
  <c r="H24" i="1" s="1"/>
  <c r="F14" i="1"/>
  <c r="H14" i="1" s="1"/>
  <c r="F69" i="1"/>
  <c r="H69" i="1" s="1"/>
  <c r="F59" i="1"/>
  <c r="H59" i="1" s="1"/>
  <c r="F49" i="1"/>
  <c r="H49" i="1" s="1"/>
  <c r="F39" i="1"/>
  <c r="H39" i="1" s="1"/>
  <c r="F29" i="1"/>
  <c r="H29" i="1" s="1"/>
  <c r="F19" i="1"/>
  <c r="H19" i="1" s="1"/>
  <c r="F78" i="1"/>
  <c r="H78" i="1" s="1"/>
  <c r="F68" i="1"/>
  <c r="H68" i="1" s="1"/>
  <c r="F58" i="1"/>
  <c r="H58" i="1" s="1"/>
  <c r="F48" i="1"/>
  <c r="H48" i="1" s="1"/>
  <c r="F38" i="1"/>
  <c r="H38" i="1" s="1"/>
  <c r="F28" i="1"/>
  <c r="H28" i="1" s="1"/>
  <c r="J80" i="1"/>
  <c r="F79" i="1" l="1"/>
  <c r="H13" i="1"/>
  <c r="H79" i="1" s="1"/>
</calcChain>
</file>

<file path=xl/sharedStrings.xml><?xml version="1.0" encoding="utf-8"?>
<sst xmlns="http://schemas.openxmlformats.org/spreadsheetml/2006/main" count="235" uniqueCount="160">
  <si>
    <t>Om Sakthi</t>
  </si>
  <si>
    <t>Melmaruvathur Adhiparasakthi Spiritual Movement</t>
  </si>
  <si>
    <t>Melmaruvathur - 603 319</t>
  </si>
  <si>
    <t>His Holiness  Amma's 84th Avathara Perumangala Vizha 2024</t>
  </si>
  <si>
    <t>Social Welfare Programme - 2.3.2024 Saturday</t>
  </si>
  <si>
    <t>District Funds - Allotment Request - 2024</t>
  </si>
  <si>
    <t>Date:02-02-2024</t>
  </si>
  <si>
    <t>Requisition to The Respected President, MASM</t>
  </si>
  <si>
    <t>வ.எண்</t>
  </si>
  <si>
    <t>மாவட்டங்கள்</t>
  </si>
  <si>
    <t>சண்டிகர்</t>
  </si>
  <si>
    <t>கர்நாடகா</t>
  </si>
  <si>
    <t>தஞ்சை</t>
  </si>
  <si>
    <t>வேலூர்-கிழக்கு</t>
  </si>
  <si>
    <t>வேலூர்-வடக்கு</t>
  </si>
  <si>
    <t>வேலூர்-தெற்கு</t>
  </si>
  <si>
    <t>வேலூர்-மேற்கு</t>
  </si>
  <si>
    <t>தருமபுரி</t>
  </si>
  <si>
    <t>விழுப்புரம்</t>
  </si>
  <si>
    <t>கடலூர்</t>
  </si>
  <si>
    <t>சித்தூர் -Rural</t>
  </si>
  <si>
    <t>சித்தூர்-Urban</t>
  </si>
  <si>
    <t>ஹைதிராபாத்</t>
  </si>
  <si>
    <t>விஜயவாடா</t>
  </si>
  <si>
    <t>விசாகப்பட்டினம்</t>
  </si>
  <si>
    <t>மத்திய சென்னை</t>
  </si>
  <si>
    <t>வட சென்னை</t>
  </si>
  <si>
    <t>தென் சென்னை</t>
  </si>
  <si>
    <t>கிருஷ்ணகிரி வடக்கு</t>
  </si>
  <si>
    <t>சேலம்</t>
  </si>
  <si>
    <t>திருவள்ளூர்</t>
  </si>
  <si>
    <t>கிருஷ்ணகிரி தெற்கு</t>
  </si>
  <si>
    <t>கோவை</t>
  </si>
  <si>
    <t>திருவண்ணாமலை</t>
  </si>
  <si>
    <t>சித்தர் பீடம்</t>
  </si>
  <si>
    <t>திண்டுக்கல்</t>
  </si>
  <si>
    <t>நாமக்கல்</t>
  </si>
  <si>
    <t>மதுரை</t>
  </si>
  <si>
    <t>திருப்பூர்</t>
  </si>
  <si>
    <t>இராமநாதபுரம்</t>
  </si>
  <si>
    <t>ஈரோடு</t>
  </si>
  <si>
    <t>விருதுநகர்</t>
  </si>
  <si>
    <t>நெல்லை</t>
  </si>
  <si>
    <t>திருச்சி</t>
  </si>
  <si>
    <t>காஞ்சிபுரம்</t>
  </si>
  <si>
    <t>தேனி</t>
  </si>
  <si>
    <t>புதுக்கோட்டை</t>
  </si>
  <si>
    <t>கரூர்</t>
  </si>
  <si>
    <t>அரியலூர்</t>
  </si>
  <si>
    <t>சிவகங்கை</t>
  </si>
  <si>
    <t>பெரம்பலூர்</t>
  </si>
  <si>
    <t>பாண்டிச்சேரி</t>
  </si>
  <si>
    <t>கன்னியாகுமரி</t>
  </si>
  <si>
    <t>தூத்துக்குடி</t>
  </si>
  <si>
    <t>நீலகிரி</t>
  </si>
  <si>
    <t>இடுக்கி</t>
  </si>
  <si>
    <t>பாலக்காடு</t>
  </si>
  <si>
    <t>மும்பை</t>
  </si>
  <si>
    <t>நவி மும்பை</t>
  </si>
  <si>
    <t>புூனே</t>
  </si>
  <si>
    <t>தானே</t>
  </si>
  <si>
    <t>பீஹார்</t>
  </si>
  <si>
    <t>புது டில்லி</t>
  </si>
  <si>
    <t>குஜராத்</t>
  </si>
  <si>
    <t>ஹரியானா</t>
  </si>
  <si>
    <t>மத்திய பிரதேஷ்</t>
  </si>
  <si>
    <t>அந்தமான்</t>
  </si>
  <si>
    <t>ஸ்ரீ இலங்கா</t>
  </si>
  <si>
    <t>லண்டன்</t>
  </si>
  <si>
    <t>பிரான்ஸ்</t>
  </si>
  <si>
    <t>சுவிட்சர்லாந்து</t>
  </si>
  <si>
    <t>மலேசியா</t>
  </si>
  <si>
    <t>கனடா</t>
  </si>
  <si>
    <t>சிங்கப்பூர்</t>
  </si>
  <si>
    <t>அமெரிக்கா</t>
  </si>
  <si>
    <t>ஆஸ்திரேலியா</t>
  </si>
  <si>
    <t>டுபாய்</t>
  </si>
  <si>
    <t>கூடுதல்</t>
  </si>
  <si>
    <t>Total</t>
  </si>
  <si>
    <t>Flood Relief</t>
  </si>
  <si>
    <t>Public beneficiaries and other activities</t>
  </si>
  <si>
    <t>Number of Irumudi-2023</t>
  </si>
  <si>
    <r>
      <t xml:space="preserve">2023 </t>
    </r>
    <r>
      <rPr>
        <b/>
        <sz val="14"/>
        <rFont val="Arial Narrow"/>
      </rPr>
      <t>Alloted amount</t>
    </r>
    <r>
      <rPr>
        <b/>
        <sz val="14"/>
        <rFont val="Baamini"/>
      </rPr>
      <t xml:space="preserve">.  </t>
    </r>
  </si>
  <si>
    <t>Number of Irumudi-2024</t>
  </si>
  <si>
    <t>TOTAL</t>
  </si>
  <si>
    <t xml:space="preserve">Total (Say) </t>
  </si>
  <si>
    <t>Percentage of Irumudi 2024</t>
  </si>
  <si>
    <t>Alloted Amount 2024</t>
  </si>
  <si>
    <t>Rounded off</t>
  </si>
  <si>
    <t>3.0 Cr</t>
  </si>
  <si>
    <t>Allotted - Rounded off</t>
  </si>
  <si>
    <t>Chandigarh</t>
  </si>
  <si>
    <t>Karnataka</t>
  </si>
  <si>
    <t>Thanjavur</t>
  </si>
  <si>
    <t>Vellore-East</t>
  </si>
  <si>
    <t>Vellore-North</t>
  </si>
  <si>
    <t>Vellore-South</t>
  </si>
  <si>
    <t>Vellore-West</t>
  </si>
  <si>
    <t>Dharmapuri</t>
  </si>
  <si>
    <t>Villupuram</t>
  </si>
  <si>
    <t>Cuddalore</t>
  </si>
  <si>
    <t>Chittoor-Rural</t>
  </si>
  <si>
    <t>Chittoor-Urban</t>
  </si>
  <si>
    <t>Hyderabad</t>
  </si>
  <si>
    <t>Vijayawada</t>
  </si>
  <si>
    <t>Visakhapatnam</t>
  </si>
  <si>
    <t>Central Chennai</t>
  </si>
  <si>
    <t>North Chennai</t>
  </si>
  <si>
    <t>South Chennai</t>
  </si>
  <si>
    <t>Krishnagiri-North</t>
  </si>
  <si>
    <t>Salem</t>
  </si>
  <si>
    <t>Thiruvallur</t>
  </si>
  <si>
    <t>Krishnagiri-South</t>
  </si>
  <si>
    <t>Coimbatore</t>
  </si>
  <si>
    <t>Tiruvannamalai</t>
  </si>
  <si>
    <t>Siddhar Peedam</t>
  </si>
  <si>
    <t>Dindigul</t>
  </si>
  <si>
    <t>Namakkal</t>
  </si>
  <si>
    <t>Madurai</t>
  </si>
  <si>
    <t>Tirupur</t>
  </si>
  <si>
    <t>Ramanathapuram</t>
  </si>
  <si>
    <t>Erode</t>
  </si>
  <si>
    <t>Virudhunagar</t>
  </si>
  <si>
    <t>Nellai (Tirunelveli)</t>
  </si>
  <si>
    <t>Trichy</t>
  </si>
  <si>
    <t>Kanchipuram</t>
  </si>
  <si>
    <t>Theni</t>
  </si>
  <si>
    <t>Pudukkottai</t>
  </si>
  <si>
    <t>Karur</t>
  </si>
  <si>
    <t>Ariyalur</t>
  </si>
  <si>
    <t>Sivaganga</t>
  </si>
  <si>
    <t>Perambalur</t>
  </si>
  <si>
    <t>Puducherry</t>
  </si>
  <si>
    <t>Kanyakumari</t>
  </si>
  <si>
    <t>Tuticorin</t>
  </si>
  <si>
    <t>Nilgiris</t>
  </si>
  <si>
    <t>Idukki</t>
  </si>
  <si>
    <t>Palakkad</t>
  </si>
  <si>
    <t>Mumbai</t>
  </si>
  <si>
    <t>Navi Mumbai</t>
  </si>
  <si>
    <t>Pune</t>
  </si>
  <si>
    <t>Thane</t>
  </si>
  <si>
    <t>Bihar</t>
  </si>
  <si>
    <t>New Delhi</t>
  </si>
  <si>
    <t>Gujarat</t>
  </si>
  <si>
    <t>Haryana</t>
  </si>
  <si>
    <t>Madhya Pradesh</t>
  </si>
  <si>
    <t>Andaman</t>
  </si>
  <si>
    <t>Sri Lanka</t>
  </si>
  <si>
    <t>London</t>
  </si>
  <si>
    <t>France</t>
  </si>
  <si>
    <t>Switzerland</t>
  </si>
  <si>
    <t>Malaysia</t>
  </si>
  <si>
    <t>Canada</t>
  </si>
  <si>
    <t>Singapore</t>
  </si>
  <si>
    <t>USA</t>
  </si>
  <si>
    <t>Australia</t>
  </si>
  <si>
    <t>Dubai</t>
  </si>
  <si>
    <t>Additional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</si>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</sst>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4">
    <font>
      <sz val="11"/>
      <color theme="1"/>
      <name val="Calibri"/>
      <family val="2"/>
      <scheme val="minor"/>
    </font>
    <font>
      <sz val="14"/>
      <name val="Kurinji"/>
    </font>
    <font>
      <sz val="14"/>
      <name val="Calibri"/>
      <family val="2"/>
    </font>
    <font>
      <sz val="11"/>
      <name val="Kurinji"/>
    </font>
    <font>
      <sz val="14"/>
      <name val="Calibri"/>
    </font>
    <font>
      <b/>
      <sz val="14"/>
      <name val="Calibri"/>
    </font>
    <font>
      <sz val="9"/>
      <name val="Calibri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Arial Narrow"/>
    </font>
    <font>
      <b/>
      <sz val="14"/>
      <name val="Baamini"/>
    </font>
    <font>
      <sz val="11"/>
      <name val="Calibri"/>
    </font>
    <font>
      <b/>
      <sz val="16"/>
      <name val="Calibri"/>
    </font>
    <font>
      <sz val="14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4" fillId="0" borderId="2" xfId="0" applyFont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" fontId="16" fillId="2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2" fontId="19" fillId="0" borderId="1" xfId="0" applyNumberFormat="1" applyFont="1" applyBorder="1"/>
    <xf numFmtId="0" fontId="19" fillId="0" borderId="1" xfId="0" applyFont="1" applyBorder="1"/>
    <xf numFmtId="0" fontId="14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/>
    <xf numFmtId="164" fontId="0" fillId="0" borderId="0" xfId="0" applyNumberFormat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164" fontId="20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left" vertical="center" inden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164" fontId="2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1047-B84B-4ECC-817B-6E3C98399FDB}">
  <dimension ref="A1:J84"/>
  <sheetViews>
    <sheetView workbookViewId="0">
      <selection activeCell="A10" sqref="A10:I84"/>
    </sheetView>
  </sheetViews>
  <sheetFormatPr baseColWidth="10" defaultColWidth="8.83203125" defaultRowHeight="15"/>
  <cols>
    <col min="1" max="1" width="8" customWidth="1"/>
    <col min="2" max="2" width="42.5" customWidth="1"/>
    <col min="3" max="4" width="15.5" customWidth="1"/>
    <col min="5" max="5" width="12.5" customWidth="1"/>
    <col min="6" max="6" width="15.33203125" customWidth="1"/>
    <col min="7" max="7" width="0" hidden="1" customWidth="1"/>
    <col min="8" max="8" width="17.5" customWidth="1"/>
    <col min="9" max="9" width="17.83203125" customWidth="1"/>
    <col min="10" max="10" width="24.5" customWidth="1"/>
  </cols>
  <sheetData>
    <row r="1" spans="1:10" ht="18">
      <c r="A1" s="51" t="s">
        <v>0</v>
      </c>
      <c r="B1" s="51"/>
      <c r="C1" s="51"/>
      <c r="D1" s="51"/>
      <c r="E1" s="51"/>
      <c r="F1" s="51"/>
      <c r="G1" s="51"/>
      <c r="H1" s="51"/>
    </row>
    <row r="2" spans="1:10" ht="18">
      <c r="A2" s="51" t="s">
        <v>1</v>
      </c>
      <c r="B2" s="51"/>
      <c r="C2" s="51"/>
      <c r="D2" s="51"/>
      <c r="E2" s="51"/>
      <c r="F2" s="51"/>
      <c r="G2" s="51"/>
      <c r="H2" s="51"/>
    </row>
    <row r="3" spans="1:10" ht="18">
      <c r="A3" s="51" t="s">
        <v>2</v>
      </c>
      <c r="B3" s="51"/>
      <c r="C3" s="51"/>
      <c r="D3" s="51"/>
      <c r="E3" s="51"/>
      <c r="F3" s="51"/>
      <c r="G3" s="51"/>
      <c r="H3" s="51"/>
    </row>
    <row r="4" spans="1:10" ht="18">
      <c r="A4" s="51" t="s">
        <v>3</v>
      </c>
      <c r="B4" s="51"/>
      <c r="C4" s="51"/>
      <c r="D4" s="51"/>
      <c r="E4" s="51"/>
      <c r="F4" s="51"/>
      <c r="G4" s="51"/>
      <c r="H4" s="51"/>
    </row>
    <row r="5" spans="1:10" ht="18">
      <c r="A5" s="51" t="s">
        <v>4</v>
      </c>
      <c r="B5" s="51"/>
      <c r="C5" s="51"/>
      <c r="D5" s="51"/>
      <c r="E5" s="51"/>
      <c r="F5" s="51"/>
      <c r="G5" s="51"/>
      <c r="H5" s="51"/>
    </row>
    <row r="6" spans="1:10" ht="18">
      <c r="A6" s="51" t="s">
        <v>5</v>
      </c>
      <c r="B6" s="51"/>
      <c r="C6" s="51"/>
      <c r="D6" s="51"/>
      <c r="E6" s="51"/>
      <c r="F6" s="51"/>
      <c r="G6" s="51"/>
      <c r="H6" s="51"/>
    </row>
    <row r="7" spans="1:10" ht="19">
      <c r="A7" s="1" t="s">
        <v>6</v>
      </c>
      <c r="B7" s="2"/>
      <c r="C7" s="3"/>
      <c r="D7" s="3"/>
      <c r="E7" s="3"/>
      <c r="F7" s="3"/>
      <c r="G7" s="3"/>
      <c r="H7" s="4"/>
    </row>
    <row r="8" spans="1:10" ht="19">
      <c r="A8" s="5"/>
      <c r="B8" s="6" t="s">
        <v>7</v>
      </c>
      <c r="C8" s="6"/>
      <c r="D8" s="6"/>
      <c r="E8" s="6"/>
      <c r="F8" s="7"/>
      <c r="G8" s="7"/>
      <c r="H8" s="7"/>
    </row>
    <row r="10" spans="1:10" ht="66">
      <c r="A10" s="8" t="s">
        <v>8</v>
      </c>
      <c r="B10" s="9" t="s">
        <v>9</v>
      </c>
      <c r="C10" s="9" t="s">
        <v>81</v>
      </c>
      <c r="D10" s="17" t="s">
        <v>82</v>
      </c>
      <c r="E10" s="40" t="s">
        <v>83</v>
      </c>
      <c r="F10" s="30" t="s">
        <v>86</v>
      </c>
      <c r="H10" s="17" t="s">
        <v>87</v>
      </c>
      <c r="I10" s="30" t="s">
        <v>88</v>
      </c>
      <c r="J10" s="44" t="s">
        <v>90</v>
      </c>
    </row>
    <row r="11" spans="1:10" ht="21">
      <c r="A11" s="10">
        <v>1</v>
      </c>
      <c r="B11" s="11" t="s">
        <v>10</v>
      </c>
      <c r="C11" s="9">
        <v>0</v>
      </c>
      <c r="D11" s="9">
        <v>0</v>
      </c>
      <c r="E11" s="24">
        <v>89</v>
      </c>
      <c r="F11" s="42">
        <f>E11/$E$81*100</f>
        <v>3.4549890624363108E-3</v>
      </c>
      <c r="H11" s="31">
        <f>20500000*C11/100</f>
        <v>0</v>
      </c>
      <c r="I11" s="32">
        <v>700</v>
      </c>
      <c r="J11" s="45"/>
    </row>
    <row r="12" spans="1:10" ht="21">
      <c r="A12" s="12">
        <v>2</v>
      </c>
      <c r="B12" s="13" t="s">
        <v>11</v>
      </c>
      <c r="C12" s="10">
        <v>475114</v>
      </c>
      <c r="D12" s="18">
        <v>1500000</v>
      </c>
      <c r="E12" s="25">
        <v>507569</v>
      </c>
      <c r="F12" s="43"/>
      <c r="H12" s="31">
        <v>2000000</v>
      </c>
      <c r="I12" s="32">
        <v>2000000</v>
      </c>
      <c r="J12" s="45"/>
    </row>
    <row r="13" spans="1:10" ht="21">
      <c r="A13" s="12">
        <v>3</v>
      </c>
      <c r="B13" s="13" t="s">
        <v>12</v>
      </c>
      <c r="C13" s="10">
        <v>176455</v>
      </c>
      <c r="D13" s="18">
        <v>1500000</v>
      </c>
      <c r="E13" s="24">
        <v>180072</v>
      </c>
      <c r="F13" s="42">
        <f>E13/$E$81*100</f>
        <v>6.9904133758542848</v>
      </c>
      <c r="H13" s="31">
        <f>20500000*F13/100</f>
        <v>1433034.7420501283</v>
      </c>
      <c r="I13" s="32">
        <v>1430000</v>
      </c>
      <c r="J13" s="45"/>
    </row>
    <row r="14" spans="1:10" ht="21">
      <c r="A14" s="10">
        <v>4</v>
      </c>
      <c r="B14" s="13" t="s">
        <v>13</v>
      </c>
      <c r="C14" s="10">
        <v>40584</v>
      </c>
      <c r="D14" s="18">
        <v>345000</v>
      </c>
      <c r="E14" s="24">
        <v>46545</v>
      </c>
      <c r="F14" s="42">
        <f>E14/$E$81*100</f>
        <v>1.8068816394505403</v>
      </c>
      <c r="H14" s="31">
        <f>20500000*F14/100</f>
        <v>370410.73608736077</v>
      </c>
      <c r="I14" s="32">
        <v>370000</v>
      </c>
      <c r="J14" s="45"/>
    </row>
    <row r="15" spans="1:10" ht="21">
      <c r="A15" s="12">
        <v>5</v>
      </c>
      <c r="B15" s="13" t="s">
        <v>14</v>
      </c>
      <c r="C15" s="10">
        <v>56413</v>
      </c>
      <c r="D15" s="18">
        <v>480000</v>
      </c>
      <c r="E15" s="24">
        <v>58700</v>
      </c>
      <c r="F15" s="42">
        <f t="shared" ref="F15:F78" si="0">E15/$E$81*100</f>
        <v>2.2787399771349599</v>
      </c>
      <c r="H15" s="31">
        <f t="shared" ref="H15:H78" si="1">20500000*F15/100</f>
        <v>467141.69531266676</v>
      </c>
      <c r="I15" s="32">
        <v>465000</v>
      </c>
      <c r="J15" s="45"/>
    </row>
    <row r="16" spans="1:10" ht="21">
      <c r="A16" s="12">
        <v>6</v>
      </c>
      <c r="B16" s="13" t="s">
        <v>15</v>
      </c>
      <c r="C16" s="10">
        <v>58699</v>
      </c>
      <c r="D16" s="18">
        <v>500000</v>
      </c>
      <c r="E16" s="24">
        <v>66879</v>
      </c>
      <c r="F16" s="42">
        <f t="shared" si="0"/>
        <v>2.5962495899626745</v>
      </c>
      <c r="H16" s="31">
        <f t="shared" si="1"/>
        <v>532231.16594234819</v>
      </c>
      <c r="I16" s="32">
        <v>530000</v>
      </c>
      <c r="J16" s="45"/>
    </row>
    <row r="17" spans="1:10" ht="21">
      <c r="A17" s="10">
        <v>7</v>
      </c>
      <c r="B17" s="13" t="s">
        <v>16</v>
      </c>
      <c r="C17" s="10">
        <v>33068</v>
      </c>
      <c r="D17" s="18">
        <v>280000</v>
      </c>
      <c r="E17" s="24">
        <v>32803</v>
      </c>
      <c r="F17" s="42">
        <f t="shared" si="0"/>
        <v>1.2734158001696438</v>
      </c>
      <c r="H17" s="31">
        <f t="shared" si="1"/>
        <v>261050.23903477698</v>
      </c>
      <c r="I17" s="32">
        <v>260000</v>
      </c>
      <c r="J17" s="45"/>
    </row>
    <row r="18" spans="1:10" ht="21">
      <c r="A18" s="12">
        <v>8</v>
      </c>
      <c r="B18" s="13" t="s">
        <v>17</v>
      </c>
      <c r="C18" s="10">
        <v>129363</v>
      </c>
      <c r="D18" s="18">
        <v>1100000</v>
      </c>
      <c r="E18" s="24">
        <v>149047</v>
      </c>
      <c r="F18" s="42">
        <f t="shared" si="0"/>
        <v>5.7860197167297169</v>
      </c>
      <c r="H18" s="31">
        <f t="shared" si="1"/>
        <v>1186134.0419295921</v>
      </c>
      <c r="I18" s="32">
        <v>1180000</v>
      </c>
      <c r="J18" s="45"/>
    </row>
    <row r="19" spans="1:10" ht="21">
      <c r="A19" s="12">
        <v>9</v>
      </c>
      <c r="B19" s="13" t="s">
        <v>18</v>
      </c>
      <c r="C19" s="10">
        <v>202708</v>
      </c>
      <c r="D19" s="18">
        <v>1200000</v>
      </c>
      <c r="E19" s="24">
        <v>214879</v>
      </c>
      <c r="F19" s="42">
        <f t="shared" si="0"/>
        <v>8.3416246600814823</v>
      </c>
      <c r="H19" s="33">
        <f t="shared" si="1"/>
        <v>1710033.0553167039</v>
      </c>
      <c r="I19" s="32">
        <v>1500000</v>
      </c>
      <c r="J19" s="45">
        <v>210033</v>
      </c>
    </row>
    <row r="20" spans="1:10" ht="21">
      <c r="A20" s="10">
        <v>10</v>
      </c>
      <c r="B20" s="13" t="s">
        <v>19</v>
      </c>
      <c r="C20" s="10">
        <v>149877</v>
      </c>
      <c r="D20" s="18">
        <v>1250000</v>
      </c>
      <c r="E20" s="24">
        <v>150107</v>
      </c>
      <c r="F20" s="42">
        <f t="shared" si="0"/>
        <v>5.8271690246643519</v>
      </c>
      <c r="H20" s="31">
        <f t="shared" si="1"/>
        <v>1194569.6500561922</v>
      </c>
      <c r="I20" s="32">
        <v>1200000</v>
      </c>
      <c r="J20" s="45"/>
    </row>
    <row r="21" spans="1:10" ht="21">
      <c r="A21" s="12">
        <v>11</v>
      </c>
      <c r="B21" s="13" t="s">
        <v>20</v>
      </c>
      <c r="C21" s="10">
        <v>60393</v>
      </c>
      <c r="D21" s="18">
        <v>500000</v>
      </c>
      <c r="E21" s="24">
        <v>73770</v>
      </c>
      <c r="F21" s="42">
        <f t="shared" si="0"/>
        <v>2.8637589116396254</v>
      </c>
      <c r="H21" s="31">
        <f t="shared" si="1"/>
        <v>587070.57688612316</v>
      </c>
      <c r="I21" s="32">
        <v>590000</v>
      </c>
      <c r="J21" s="45"/>
    </row>
    <row r="22" spans="1:10" ht="21">
      <c r="A22" s="12">
        <v>12</v>
      </c>
      <c r="B22" s="13" t="s">
        <v>21</v>
      </c>
      <c r="C22" s="10">
        <v>77419</v>
      </c>
      <c r="D22" s="18">
        <v>650000</v>
      </c>
      <c r="E22" s="24">
        <v>92670</v>
      </c>
      <c r="F22" s="42">
        <f t="shared" si="0"/>
        <v>3.5974588361345274</v>
      </c>
      <c r="H22" s="31">
        <f t="shared" si="1"/>
        <v>737479.06140757818</v>
      </c>
      <c r="I22" s="32">
        <v>735000</v>
      </c>
      <c r="J22" s="45"/>
    </row>
    <row r="23" spans="1:10" ht="21">
      <c r="A23" s="10">
        <v>13</v>
      </c>
      <c r="B23" s="13" t="s">
        <v>22</v>
      </c>
      <c r="C23" s="10">
        <v>1119</v>
      </c>
      <c r="D23" s="18">
        <v>9493</v>
      </c>
      <c r="E23" s="24">
        <v>1332</v>
      </c>
      <c r="F23" s="42">
        <f t="shared" si="0"/>
        <v>5.1708375631069281E-2</v>
      </c>
      <c r="H23" s="31">
        <f t="shared" si="1"/>
        <v>10600.217004369202</v>
      </c>
      <c r="I23" s="32">
        <v>10000</v>
      </c>
      <c r="J23" s="45"/>
    </row>
    <row r="24" spans="1:10" ht="21">
      <c r="A24" s="12">
        <v>14</v>
      </c>
      <c r="B24" s="13" t="s">
        <v>23</v>
      </c>
      <c r="C24" s="10">
        <v>6292</v>
      </c>
      <c r="D24" s="18">
        <v>53380</v>
      </c>
      <c r="E24" s="24">
        <v>8286</v>
      </c>
      <c r="F24" s="42">
        <f t="shared" si="0"/>
        <v>0.32166336372300303</v>
      </c>
      <c r="H24" s="31">
        <f t="shared" si="1"/>
        <v>65940.989563215611</v>
      </c>
      <c r="I24" s="32">
        <v>65000</v>
      </c>
      <c r="J24" s="45"/>
    </row>
    <row r="25" spans="1:10" ht="21">
      <c r="A25" s="12">
        <v>15</v>
      </c>
      <c r="B25" s="13" t="s">
        <v>24</v>
      </c>
      <c r="C25" s="10">
        <v>1731</v>
      </c>
      <c r="D25" s="18">
        <v>14686</v>
      </c>
      <c r="E25" s="24">
        <v>2538</v>
      </c>
      <c r="F25" s="42">
        <f t="shared" si="0"/>
        <v>9.8525418432172551E-2</v>
      </c>
      <c r="H25" s="31">
        <f t="shared" si="1"/>
        <v>20197.71077859537</v>
      </c>
      <c r="I25" s="32">
        <v>20000</v>
      </c>
      <c r="J25" s="45"/>
    </row>
    <row r="26" spans="1:10" ht="21">
      <c r="A26" s="10">
        <v>16</v>
      </c>
      <c r="B26" s="13" t="s">
        <v>25</v>
      </c>
      <c r="C26" s="10">
        <v>23964</v>
      </c>
      <c r="D26" s="18">
        <v>200000</v>
      </c>
      <c r="E26" s="24">
        <v>23827</v>
      </c>
      <c r="F26" s="42">
        <f t="shared" si="0"/>
        <v>0.92496656618730311</v>
      </c>
      <c r="H26" s="31">
        <f t="shared" si="1"/>
        <v>189618.14606839712</v>
      </c>
      <c r="I26" s="32">
        <v>200000</v>
      </c>
      <c r="J26" s="45"/>
    </row>
    <row r="27" spans="1:10" ht="21">
      <c r="A27" s="12">
        <v>17</v>
      </c>
      <c r="B27" s="13" t="s">
        <v>26</v>
      </c>
      <c r="C27" s="10">
        <v>46218</v>
      </c>
      <c r="D27" s="18">
        <v>400000</v>
      </c>
      <c r="E27" s="24">
        <v>37623</v>
      </c>
      <c r="F27" s="42">
        <f t="shared" si="0"/>
        <v>1.4605286909667563</v>
      </c>
      <c r="H27" s="31">
        <f t="shared" si="1"/>
        <v>299408.38164818502</v>
      </c>
      <c r="I27" s="32">
        <v>300000</v>
      </c>
      <c r="J27" s="45"/>
    </row>
    <row r="28" spans="1:10" ht="21">
      <c r="A28" s="12">
        <v>18</v>
      </c>
      <c r="B28" s="13" t="s">
        <v>27</v>
      </c>
      <c r="C28" s="10">
        <v>18967</v>
      </c>
      <c r="D28" s="18">
        <v>160000</v>
      </c>
      <c r="E28" s="24">
        <v>17404</v>
      </c>
      <c r="F28" s="42">
        <f t="shared" si="0"/>
        <v>0.67562505216451185</v>
      </c>
      <c r="H28" s="31">
        <f t="shared" si="1"/>
        <v>138503.13569372494</v>
      </c>
      <c r="I28" s="32">
        <v>140000</v>
      </c>
      <c r="J28" s="45"/>
    </row>
    <row r="29" spans="1:10" ht="21">
      <c r="A29" s="10">
        <v>19</v>
      </c>
      <c r="B29" s="13" t="s">
        <v>28</v>
      </c>
      <c r="C29" s="10">
        <v>78716</v>
      </c>
      <c r="D29" s="18">
        <v>650000</v>
      </c>
      <c r="E29" s="24">
        <v>87628</v>
      </c>
      <c r="F29" s="42">
        <f t="shared" si="0"/>
        <v>3.4017278827322359</v>
      </c>
      <c r="H29" s="31">
        <f t="shared" si="1"/>
        <v>697354.21596010833</v>
      </c>
      <c r="I29" s="32">
        <v>700000</v>
      </c>
      <c r="J29" s="45"/>
    </row>
    <row r="30" spans="1:10" ht="21">
      <c r="A30" s="12">
        <v>20</v>
      </c>
      <c r="B30" s="13" t="s">
        <v>29</v>
      </c>
      <c r="C30" s="10">
        <v>122322</v>
      </c>
      <c r="D30" s="18">
        <v>600000</v>
      </c>
      <c r="E30" s="24">
        <v>129340</v>
      </c>
      <c r="F30" s="42">
        <f t="shared" si="0"/>
        <v>5.020991970061937</v>
      </c>
      <c r="H30" s="33">
        <f t="shared" si="1"/>
        <v>1029303.353862697</v>
      </c>
      <c r="I30" s="32">
        <v>600000</v>
      </c>
      <c r="J30" s="45">
        <v>429303</v>
      </c>
    </row>
    <row r="31" spans="1:10" ht="21">
      <c r="A31" s="12">
        <v>21</v>
      </c>
      <c r="B31" s="13" t="s">
        <v>30</v>
      </c>
      <c r="C31" s="10">
        <v>113052</v>
      </c>
      <c r="D31" s="18">
        <v>950000</v>
      </c>
      <c r="E31" s="24">
        <v>118741</v>
      </c>
      <c r="F31" s="42">
        <f t="shared" si="0"/>
        <v>4.609537710817416</v>
      </c>
      <c r="H31" s="31">
        <f t="shared" si="1"/>
        <v>944955.23071757029</v>
      </c>
      <c r="I31" s="32">
        <v>950000</v>
      </c>
      <c r="J31" s="45"/>
    </row>
    <row r="32" spans="1:10" ht="21">
      <c r="A32" s="10">
        <v>22</v>
      </c>
      <c r="B32" s="13" t="s">
        <v>31</v>
      </c>
      <c r="C32" s="10">
        <v>56623</v>
      </c>
      <c r="D32" s="18">
        <v>480000</v>
      </c>
      <c r="E32" s="24">
        <v>60298</v>
      </c>
      <c r="F32" s="42">
        <f t="shared" si="0"/>
        <v>2.3407744998515128</v>
      </c>
      <c r="H32" s="31">
        <f t="shared" si="1"/>
        <v>479858.77246956015</v>
      </c>
      <c r="I32" s="32">
        <v>480000</v>
      </c>
      <c r="J32" s="45"/>
    </row>
    <row r="33" spans="1:10" ht="21">
      <c r="A33" s="12">
        <v>23</v>
      </c>
      <c r="B33" s="13" t="s">
        <v>32</v>
      </c>
      <c r="C33" s="10">
        <v>57163</v>
      </c>
      <c r="D33" s="18">
        <v>500000</v>
      </c>
      <c r="E33" s="24">
        <v>52701</v>
      </c>
      <c r="F33" s="42">
        <f t="shared" si="0"/>
        <v>2.0458581862860226</v>
      </c>
      <c r="H33" s="31">
        <f t="shared" si="1"/>
        <v>419400.92818863457</v>
      </c>
      <c r="I33" s="32">
        <v>420000</v>
      </c>
      <c r="J33" s="45"/>
    </row>
    <row r="34" spans="1:10" ht="21">
      <c r="A34" s="12">
        <v>24</v>
      </c>
      <c r="B34" s="13" t="s">
        <v>33</v>
      </c>
      <c r="C34" s="10">
        <v>102272</v>
      </c>
      <c r="D34" s="18">
        <v>870000</v>
      </c>
      <c r="E34" s="24">
        <v>109729</v>
      </c>
      <c r="F34" s="42">
        <f t="shared" si="0"/>
        <v>4.2596909531693701</v>
      </c>
      <c r="H34" s="31">
        <f t="shared" si="1"/>
        <v>873236.64539972087</v>
      </c>
      <c r="I34" s="32">
        <v>875000</v>
      </c>
      <c r="J34" s="45"/>
    </row>
    <row r="35" spans="1:10" ht="21">
      <c r="A35" s="10">
        <v>25</v>
      </c>
      <c r="B35" s="13" t="s">
        <v>34</v>
      </c>
      <c r="C35" s="10">
        <v>85378</v>
      </c>
      <c r="D35" s="18">
        <v>725000</v>
      </c>
      <c r="E35" s="24">
        <v>79012</v>
      </c>
      <c r="F35" s="42">
        <f t="shared" si="0"/>
        <v>3.0672538854069415</v>
      </c>
      <c r="H35" s="33">
        <f t="shared" si="1"/>
        <v>628787.04650842305</v>
      </c>
      <c r="I35" s="32"/>
      <c r="J35" s="45">
        <v>628787</v>
      </c>
    </row>
    <row r="36" spans="1:10" ht="21">
      <c r="A36" s="12">
        <v>26</v>
      </c>
      <c r="B36" s="13" t="s">
        <v>35</v>
      </c>
      <c r="C36" s="10">
        <v>89391</v>
      </c>
      <c r="D36" s="18">
        <v>760000</v>
      </c>
      <c r="E36" s="24">
        <v>88074</v>
      </c>
      <c r="F36" s="42">
        <f t="shared" si="0"/>
        <v>3.4190416481462433</v>
      </c>
      <c r="H36" s="31">
        <f t="shared" si="1"/>
        <v>700903.53786997986</v>
      </c>
      <c r="I36" s="32">
        <v>700000</v>
      </c>
      <c r="J36" s="45"/>
    </row>
    <row r="37" spans="1:10" ht="21">
      <c r="A37" s="12">
        <v>27</v>
      </c>
      <c r="B37" s="13" t="s">
        <v>36</v>
      </c>
      <c r="C37" s="10">
        <v>60702</v>
      </c>
      <c r="D37" s="18">
        <v>515000</v>
      </c>
      <c r="E37" s="24">
        <v>62473</v>
      </c>
      <c r="F37" s="42">
        <f t="shared" si="0"/>
        <v>2.4252082213211645</v>
      </c>
      <c r="H37" s="31">
        <f t="shared" si="1"/>
        <v>497167.68537083874</v>
      </c>
      <c r="I37" s="32">
        <v>500000</v>
      </c>
      <c r="J37" s="45"/>
    </row>
    <row r="38" spans="1:10" ht="21">
      <c r="A38" s="10">
        <v>28</v>
      </c>
      <c r="B38" s="13" t="s">
        <v>37</v>
      </c>
      <c r="C38" s="10">
        <v>69128</v>
      </c>
      <c r="D38" s="18">
        <v>600000</v>
      </c>
      <c r="E38" s="24">
        <v>65306</v>
      </c>
      <c r="F38" s="42">
        <f t="shared" si="0"/>
        <v>2.5351855697917496</v>
      </c>
      <c r="H38" s="31">
        <f t="shared" si="1"/>
        <v>519713.04180730862</v>
      </c>
      <c r="I38" s="32">
        <v>520000</v>
      </c>
      <c r="J38" s="45"/>
    </row>
    <row r="39" spans="1:10" ht="21">
      <c r="A39" s="12">
        <v>29</v>
      </c>
      <c r="B39" s="13" t="s">
        <v>38</v>
      </c>
      <c r="C39" s="10">
        <v>56960</v>
      </c>
      <c r="D39" s="18">
        <v>480000</v>
      </c>
      <c r="E39" s="24">
        <v>53784</v>
      </c>
      <c r="F39" s="42">
        <f t="shared" si="0"/>
        <v>2.0879003565626353</v>
      </c>
      <c r="H39" s="31">
        <f t="shared" si="1"/>
        <v>428019.57309534022</v>
      </c>
      <c r="I39" s="32">
        <v>425000</v>
      </c>
      <c r="J39" s="45"/>
    </row>
    <row r="40" spans="1:10" ht="21">
      <c r="A40" s="12">
        <v>30</v>
      </c>
      <c r="B40" s="13" t="s">
        <v>39</v>
      </c>
      <c r="C40" s="10">
        <v>46969</v>
      </c>
      <c r="D40" s="18">
        <v>400000</v>
      </c>
      <c r="E40" s="24">
        <v>46815</v>
      </c>
      <c r="F40" s="42">
        <f t="shared" si="0"/>
        <v>1.8173630669433245</v>
      </c>
      <c r="H40" s="31">
        <f t="shared" si="1"/>
        <v>372559.42872338154</v>
      </c>
      <c r="I40" s="32">
        <v>375000</v>
      </c>
      <c r="J40" s="45"/>
    </row>
    <row r="41" spans="1:10" ht="21">
      <c r="A41" s="10">
        <v>31</v>
      </c>
      <c r="B41" s="13" t="s">
        <v>40</v>
      </c>
      <c r="C41" s="10">
        <v>41050</v>
      </c>
      <c r="D41" s="18">
        <v>360000</v>
      </c>
      <c r="E41" s="24">
        <v>52919</v>
      </c>
      <c r="F41" s="42">
        <f t="shared" si="0"/>
        <v>2.0543209684839003</v>
      </c>
      <c r="H41" s="31">
        <f t="shared" si="1"/>
        <v>421135.79853919963</v>
      </c>
      <c r="I41" s="32">
        <v>425000</v>
      </c>
      <c r="J41" s="45"/>
    </row>
    <row r="42" spans="1:10" ht="21">
      <c r="A42" s="12">
        <v>32</v>
      </c>
      <c r="B42" s="13" t="s">
        <v>41</v>
      </c>
      <c r="C42" s="10">
        <v>50773</v>
      </c>
      <c r="D42" s="18">
        <v>430000</v>
      </c>
      <c r="E42" s="24">
        <v>48507</v>
      </c>
      <c r="F42" s="42">
        <f t="shared" si="0"/>
        <v>1.8830466792314395</v>
      </c>
      <c r="H42" s="31">
        <f t="shared" si="1"/>
        <v>386024.56924244505</v>
      </c>
      <c r="I42" s="32">
        <v>390000</v>
      </c>
      <c r="J42" s="45"/>
    </row>
    <row r="43" spans="1:10" ht="21">
      <c r="A43" s="12">
        <v>33</v>
      </c>
      <c r="B43" s="13" t="s">
        <v>42</v>
      </c>
      <c r="C43" s="10">
        <v>39361</v>
      </c>
      <c r="D43" s="18">
        <v>340000</v>
      </c>
      <c r="E43" s="24">
        <v>38866</v>
      </c>
      <c r="F43" s="42">
        <f t="shared" si="0"/>
        <v>1.5087820775353893</v>
      </c>
      <c r="H43" s="31">
        <f t="shared" si="1"/>
        <v>309300.32589475479</v>
      </c>
      <c r="I43" s="32">
        <v>310000</v>
      </c>
      <c r="J43" s="45"/>
    </row>
    <row r="44" spans="1:10" ht="21">
      <c r="A44" s="10">
        <v>34</v>
      </c>
      <c r="B44" s="13" t="s">
        <v>43</v>
      </c>
      <c r="C44" s="10">
        <v>43239</v>
      </c>
      <c r="D44" s="18">
        <v>370000</v>
      </c>
      <c r="E44" s="24">
        <v>45837</v>
      </c>
      <c r="F44" s="42">
        <f t="shared" si="0"/>
        <v>1.7793970073583503</v>
      </c>
      <c r="H44" s="31">
        <f t="shared" si="1"/>
        <v>364776.38650846184</v>
      </c>
      <c r="I44" s="32">
        <v>370000</v>
      </c>
      <c r="J44" s="45"/>
    </row>
    <row r="45" spans="1:10" ht="21">
      <c r="A45" s="12">
        <v>35</v>
      </c>
      <c r="B45" s="13" t="s">
        <v>44</v>
      </c>
      <c r="C45" s="10">
        <v>39371</v>
      </c>
      <c r="D45" s="18">
        <v>330000</v>
      </c>
      <c r="E45" s="24">
        <v>43582</v>
      </c>
      <c r="F45" s="42">
        <f t="shared" si="0"/>
        <v>1.6918576777426888</v>
      </c>
      <c r="H45" s="31">
        <f t="shared" si="1"/>
        <v>346830.82393725117</v>
      </c>
      <c r="I45" s="32">
        <v>350000</v>
      </c>
      <c r="J45" s="45"/>
    </row>
    <row r="46" spans="1:10" ht="21">
      <c r="A46" s="12">
        <v>36</v>
      </c>
      <c r="B46" s="13" t="s">
        <v>45</v>
      </c>
      <c r="C46" s="10">
        <v>38880</v>
      </c>
      <c r="D46" s="18">
        <v>330000</v>
      </c>
      <c r="E46" s="24">
        <v>35965</v>
      </c>
      <c r="F46" s="42">
        <f t="shared" si="0"/>
        <v>1.3961649621406957</v>
      </c>
      <c r="H46" s="31">
        <f t="shared" si="1"/>
        <v>286213.8172388426</v>
      </c>
      <c r="I46" s="32">
        <v>290000</v>
      </c>
      <c r="J46" s="45"/>
    </row>
    <row r="47" spans="1:10" ht="21">
      <c r="A47" s="10">
        <v>37</v>
      </c>
      <c r="B47" s="13" t="s">
        <v>46</v>
      </c>
      <c r="C47" s="10">
        <v>35815</v>
      </c>
      <c r="D47" s="18">
        <v>300000</v>
      </c>
      <c r="E47" s="24">
        <v>37164</v>
      </c>
      <c r="F47" s="42">
        <f t="shared" si="0"/>
        <v>1.442710264229023</v>
      </c>
      <c r="H47" s="31">
        <f t="shared" si="1"/>
        <v>295755.60416694975</v>
      </c>
      <c r="I47" s="32">
        <v>300000</v>
      </c>
      <c r="J47" s="45"/>
    </row>
    <row r="48" spans="1:10" ht="21">
      <c r="A48" s="12">
        <v>38</v>
      </c>
      <c r="B48" s="13" t="s">
        <v>47</v>
      </c>
      <c r="C48" s="10">
        <v>21826</v>
      </c>
      <c r="D48" s="18">
        <v>200000</v>
      </c>
      <c r="E48" s="24">
        <v>20707</v>
      </c>
      <c r="F48" s="42">
        <f t="shared" si="0"/>
        <v>0.80384784849290658</v>
      </c>
      <c r="H48" s="31">
        <f t="shared" si="1"/>
        <v>164788.80894104586</v>
      </c>
      <c r="I48" s="32">
        <v>175000</v>
      </c>
      <c r="J48" s="45"/>
    </row>
    <row r="49" spans="1:10" ht="21">
      <c r="A49" s="12">
        <v>39</v>
      </c>
      <c r="B49" s="13" t="s">
        <v>48</v>
      </c>
      <c r="C49" s="10">
        <v>20560</v>
      </c>
      <c r="D49" s="18">
        <v>175000</v>
      </c>
      <c r="E49" s="24">
        <v>20880</v>
      </c>
      <c r="F49" s="42">
        <f t="shared" si="0"/>
        <v>0.81056372610865368</v>
      </c>
      <c r="H49" s="31">
        <f t="shared" si="1"/>
        <v>166165.563852274</v>
      </c>
      <c r="I49" s="32">
        <v>170000</v>
      </c>
      <c r="J49" s="45"/>
    </row>
    <row r="50" spans="1:10" ht="21">
      <c r="A50" s="10">
        <v>40</v>
      </c>
      <c r="B50" s="13" t="s">
        <v>49</v>
      </c>
      <c r="C50" s="10">
        <v>21536</v>
      </c>
      <c r="D50" s="18">
        <v>200000</v>
      </c>
      <c r="E50" s="24">
        <v>19106</v>
      </c>
      <c r="F50" s="42">
        <f t="shared" si="0"/>
        <v>0.7416968654708781</v>
      </c>
      <c r="H50" s="31">
        <f t="shared" si="1"/>
        <v>152047.85742153</v>
      </c>
      <c r="I50" s="32">
        <v>150000</v>
      </c>
      <c r="J50" s="45"/>
    </row>
    <row r="51" spans="1:10" ht="21">
      <c r="A51" s="12">
        <v>41</v>
      </c>
      <c r="B51" s="13" t="s">
        <v>50</v>
      </c>
      <c r="C51" s="10">
        <v>14994</v>
      </c>
      <c r="D51" s="18">
        <v>130000</v>
      </c>
      <c r="E51" s="24">
        <v>18283</v>
      </c>
      <c r="F51" s="42">
        <f t="shared" si="0"/>
        <v>0.70974792166879852</v>
      </c>
      <c r="H51" s="31">
        <f t="shared" si="1"/>
        <v>145498.32394210371</v>
      </c>
      <c r="I51" s="32">
        <v>150000</v>
      </c>
      <c r="J51" s="45"/>
    </row>
    <row r="52" spans="1:10" ht="21">
      <c r="A52" s="12">
        <v>42</v>
      </c>
      <c r="B52" s="13" t="s">
        <v>51</v>
      </c>
      <c r="C52" s="10">
        <v>12089</v>
      </c>
      <c r="D52" s="18">
        <v>200000</v>
      </c>
      <c r="E52" s="24">
        <v>12400</v>
      </c>
      <c r="F52" s="42">
        <f t="shared" si="0"/>
        <v>0.48136926263157587</v>
      </c>
      <c r="H52" s="31">
        <f t="shared" si="1"/>
        <v>98680.698839473058</v>
      </c>
      <c r="I52" s="32">
        <v>200000</v>
      </c>
      <c r="J52" s="45"/>
    </row>
    <row r="53" spans="1:10" ht="21">
      <c r="A53" s="10">
        <v>43</v>
      </c>
      <c r="B53" s="13" t="s">
        <v>52</v>
      </c>
      <c r="C53" s="10">
        <v>13529</v>
      </c>
      <c r="D53" s="18">
        <v>110000</v>
      </c>
      <c r="E53" s="24">
        <v>14817</v>
      </c>
      <c r="F53" s="42">
        <f t="shared" si="0"/>
        <v>0.57519744874290801</v>
      </c>
      <c r="H53" s="31">
        <f t="shared" si="1"/>
        <v>117915.47699229614</v>
      </c>
      <c r="I53" s="32">
        <v>120000</v>
      </c>
      <c r="J53" s="45"/>
    </row>
    <row r="54" spans="1:10" ht="21">
      <c r="A54" s="12">
        <v>44</v>
      </c>
      <c r="B54" s="13" t="s">
        <v>53</v>
      </c>
      <c r="C54" s="10">
        <v>15815</v>
      </c>
      <c r="D54" s="18">
        <v>135000</v>
      </c>
      <c r="E54" s="24">
        <v>15649</v>
      </c>
      <c r="F54" s="42">
        <f t="shared" si="0"/>
        <v>0.6074957734614137</v>
      </c>
      <c r="H54" s="31">
        <f t="shared" si="1"/>
        <v>124536.63355958981</v>
      </c>
      <c r="I54" s="32">
        <v>125000</v>
      </c>
      <c r="J54" s="45"/>
    </row>
    <row r="55" spans="1:10" ht="21">
      <c r="A55" s="12">
        <v>45</v>
      </c>
      <c r="B55" s="13" t="s">
        <v>54</v>
      </c>
      <c r="C55" s="10">
        <v>7077</v>
      </c>
      <c r="D55" s="18">
        <v>150000</v>
      </c>
      <c r="E55" s="24">
        <v>5007</v>
      </c>
      <c r="F55" s="42">
        <f t="shared" si="0"/>
        <v>0.19437224983841131</v>
      </c>
      <c r="H55" s="31">
        <f t="shared" si="1"/>
        <v>39846.311216874317</v>
      </c>
      <c r="I55" s="32">
        <v>100000</v>
      </c>
      <c r="J55" s="45"/>
    </row>
    <row r="56" spans="1:10" ht="21">
      <c r="A56" s="10">
        <v>46</v>
      </c>
      <c r="B56" s="14" t="s">
        <v>55</v>
      </c>
      <c r="C56" s="10">
        <v>12556</v>
      </c>
      <c r="D56" s="49">
        <v>200000</v>
      </c>
      <c r="E56" s="24">
        <v>4612</v>
      </c>
      <c r="F56" s="42">
        <f t="shared" si="0"/>
        <v>0.17903830961748612</v>
      </c>
      <c r="H56" s="31">
        <f t="shared" si="1"/>
        <v>36702.853471584654</v>
      </c>
      <c r="I56" s="32">
        <v>100000</v>
      </c>
      <c r="J56" s="45"/>
    </row>
    <row r="57" spans="1:10" ht="21">
      <c r="A57" s="12">
        <v>47</v>
      </c>
      <c r="B57" s="14" t="s">
        <v>56</v>
      </c>
      <c r="C57" s="19"/>
      <c r="D57" s="50"/>
      <c r="E57" s="24">
        <v>7031</v>
      </c>
      <c r="F57" s="42">
        <f t="shared" si="0"/>
        <v>0.27294413593246852</v>
      </c>
      <c r="H57" s="31">
        <f t="shared" si="1"/>
        <v>55953.547866156048</v>
      </c>
      <c r="I57" s="32">
        <v>100000</v>
      </c>
      <c r="J57" s="45"/>
    </row>
    <row r="58" spans="1:10" ht="21">
      <c r="A58" s="12">
        <v>48</v>
      </c>
      <c r="B58" s="13" t="s">
        <v>57</v>
      </c>
      <c r="C58" s="10">
        <v>7114</v>
      </c>
      <c r="D58" s="18">
        <v>84016</v>
      </c>
      <c r="E58" s="24">
        <v>7260</v>
      </c>
      <c r="F58" s="42">
        <f t="shared" si="0"/>
        <v>0.28183393925042266</v>
      </c>
      <c r="H58" s="31">
        <f t="shared" si="1"/>
        <v>57775.957546336642</v>
      </c>
      <c r="I58" s="32">
        <v>60000</v>
      </c>
      <c r="J58" s="45"/>
    </row>
    <row r="59" spans="1:10" ht="21">
      <c r="A59" s="10">
        <v>49</v>
      </c>
      <c r="B59" s="13" t="s">
        <v>58</v>
      </c>
      <c r="C59" s="10">
        <v>160</v>
      </c>
      <c r="D59" s="20">
        <v>1890</v>
      </c>
      <c r="E59" s="24">
        <v>186</v>
      </c>
      <c r="F59" s="42">
        <f t="shared" si="0"/>
        <v>7.2205389394736372E-3</v>
      </c>
      <c r="H59" s="31">
        <f t="shared" si="1"/>
        <v>1480.2104825920956</v>
      </c>
      <c r="I59" s="32">
        <v>1500</v>
      </c>
      <c r="J59" s="45"/>
    </row>
    <row r="60" spans="1:10" ht="21">
      <c r="A60" s="12">
        <v>50</v>
      </c>
      <c r="B60" s="13" t="s">
        <v>59</v>
      </c>
      <c r="D60" s="18">
        <v>1689</v>
      </c>
      <c r="E60" s="24">
        <v>206</v>
      </c>
      <c r="F60" s="42">
        <f t="shared" si="0"/>
        <v>7.9969409759761793E-3</v>
      </c>
      <c r="H60" s="31">
        <f t="shared" si="1"/>
        <v>1639.3729000751168</v>
      </c>
      <c r="I60" s="32">
        <v>1700</v>
      </c>
      <c r="J60" s="45"/>
    </row>
    <row r="61" spans="1:10" ht="21">
      <c r="A61" s="12">
        <v>51</v>
      </c>
      <c r="B61" s="13" t="s">
        <v>60</v>
      </c>
      <c r="C61" s="10">
        <v>1044</v>
      </c>
      <c r="D61" s="18">
        <v>12330</v>
      </c>
      <c r="E61" s="24">
        <v>1098</v>
      </c>
      <c r="F61" s="42">
        <f t="shared" si="0"/>
        <v>4.2624471803989546E-2</v>
      </c>
      <c r="H61" s="31">
        <f t="shared" si="1"/>
        <v>8738.0167198178569</v>
      </c>
      <c r="I61" s="32">
        <v>9000</v>
      </c>
      <c r="J61" s="45"/>
    </row>
    <row r="62" spans="1:10" ht="21">
      <c r="A62" s="10">
        <v>52</v>
      </c>
      <c r="B62" s="14" t="s">
        <v>61</v>
      </c>
      <c r="C62" s="10"/>
      <c r="D62" s="19"/>
      <c r="E62" s="24">
        <v>0</v>
      </c>
      <c r="F62" s="42">
        <f t="shared" si="0"/>
        <v>0</v>
      </c>
      <c r="H62" s="31">
        <f t="shared" si="1"/>
        <v>0</v>
      </c>
      <c r="I62" s="32"/>
      <c r="J62" s="45"/>
    </row>
    <row r="63" spans="1:10" ht="21">
      <c r="A63" s="12">
        <v>53</v>
      </c>
      <c r="B63" s="14" t="s">
        <v>62</v>
      </c>
      <c r="C63" s="10"/>
      <c r="D63" s="18"/>
      <c r="E63" s="24">
        <v>650</v>
      </c>
      <c r="F63" s="42">
        <f t="shared" si="0"/>
        <v>2.5233066186332608E-2</v>
      </c>
      <c r="H63" s="31">
        <f t="shared" si="1"/>
        <v>5172.7785681981841</v>
      </c>
      <c r="I63" s="32">
        <v>5000</v>
      </c>
      <c r="J63" s="45"/>
    </row>
    <row r="64" spans="1:10" ht="21">
      <c r="A64" s="12">
        <v>54</v>
      </c>
      <c r="B64" s="14" t="s">
        <v>63</v>
      </c>
      <c r="C64" s="10"/>
      <c r="D64" s="18"/>
      <c r="E64" s="24">
        <v>188</v>
      </c>
      <c r="F64" s="42">
        <f t="shared" si="0"/>
        <v>7.2981791431238931E-3</v>
      </c>
      <c r="H64" s="31">
        <f t="shared" si="1"/>
        <v>1496.1267243403981</v>
      </c>
      <c r="I64" s="32">
        <v>1500</v>
      </c>
      <c r="J64" s="45"/>
    </row>
    <row r="65" spans="1:10" ht="21">
      <c r="A65" s="10">
        <v>55</v>
      </c>
      <c r="B65" s="14" t="s">
        <v>64</v>
      </c>
      <c r="C65" s="10"/>
      <c r="D65" s="18"/>
      <c r="E65" s="24">
        <v>74</v>
      </c>
      <c r="F65" s="42">
        <f t="shared" si="0"/>
        <v>2.8726875350594044E-3</v>
      </c>
      <c r="H65" s="31">
        <f t="shared" si="1"/>
        <v>588.90094468717791</v>
      </c>
      <c r="I65" s="32">
        <v>600</v>
      </c>
      <c r="J65" s="45"/>
    </row>
    <row r="66" spans="1:10" ht="21">
      <c r="A66" s="12">
        <v>56</v>
      </c>
      <c r="B66" s="14" t="s">
        <v>65</v>
      </c>
      <c r="C66" s="10"/>
      <c r="D66" s="18"/>
      <c r="E66" s="24">
        <v>313</v>
      </c>
      <c r="F66" s="42">
        <f t="shared" si="0"/>
        <v>1.2150691871264779E-2</v>
      </c>
      <c r="H66" s="31">
        <f t="shared" si="1"/>
        <v>2490.8918336092797</v>
      </c>
      <c r="I66" s="32">
        <v>2500</v>
      </c>
      <c r="J66" s="45"/>
    </row>
    <row r="67" spans="1:10" ht="21">
      <c r="A67" s="12">
        <v>57</v>
      </c>
      <c r="B67" s="14" t="s">
        <v>66</v>
      </c>
      <c r="C67" s="10"/>
      <c r="D67" s="18"/>
      <c r="E67" s="24">
        <v>503</v>
      </c>
      <c r="F67" s="42">
        <f t="shared" si="0"/>
        <v>1.9526511218038924E-2</v>
      </c>
      <c r="H67" s="31">
        <f t="shared" si="1"/>
        <v>4002.9347996979795</v>
      </c>
      <c r="I67" s="32">
        <v>4000</v>
      </c>
      <c r="J67" s="45"/>
    </row>
    <row r="68" spans="1:10" ht="21">
      <c r="A68" s="10">
        <v>58</v>
      </c>
      <c r="B68" s="14" t="s">
        <v>67</v>
      </c>
      <c r="C68" s="10"/>
      <c r="D68" s="18"/>
      <c r="E68" s="24">
        <v>1893</v>
      </c>
      <c r="F68" s="42">
        <f t="shared" si="0"/>
        <v>7.348645275496557E-2</v>
      </c>
      <c r="H68" s="31">
        <f t="shared" si="1"/>
        <v>15064.722814767943</v>
      </c>
      <c r="I68" s="32">
        <v>15000</v>
      </c>
      <c r="J68" s="45"/>
    </row>
    <row r="69" spans="1:10" ht="21">
      <c r="A69" s="12">
        <v>59</v>
      </c>
      <c r="B69" s="14" t="s">
        <v>68</v>
      </c>
      <c r="C69" s="10"/>
      <c r="D69" s="18"/>
      <c r="E69" s="24">
        <v>854</v>
      </c>
      <c r="F69" s="42">
        <f t="shared" si="0"/>
        <v>3.315236695865853E-2</v>
      </c>
      <c r="H69" s="31">
        <f t="shared" si="1"/>
        <v>6796.2352265249983</v>
      </c>
      <c r="I69" s="32">
        <v>7000</v>
      </c>
      <c r="J69" s="45"/>
    </row>
    <row r="70" spans="1:10" ht="21">
      <c r="A70" s="12">
        <v>60</v>
      </c>
      <c r="B70" s="14" t="s">
        <v>69</v>
      </c>
      <c r="C70" s="10"/>
      <c r="D70" s="18"/>
      <c r="E70" s="24">
        <v>376</v>
      </c>
      <c r="F70" s="42">
        <f t="shared" si="0"/>
        <v>1.4596358286247786E-2</v>
      </c>
      <c r="H70" s="31">
        <f t="shared" si="1"/>
        <v>2992.2534486807963</v>
      </c>
      <c r="I70" s="32">
        <v>3000</v>
      </c>
      <c r="J70" s="45"/>
    </row>
    <row r="71" spans="1:10" ht="21">
      <c r="A71" s="10">
        <v>61</v>
      </c>
      <c r="B71" s="14" t="s">
        <v>70</v>
      </c>
      <c r="C71" s="10"/>
      <c r="D71" s="18"/>
      <c r="E71" s="24">
        <v>72</v>
      </c>
      <c r="F71" s="42">
        <f t="shared" si="0"/>
        <v>2.7950473314091503E-3</v>
      </c>
      <c r="H71" s="31">
        <f t="shared" si="1"/>
        <v>572.98470293887578</v>
      </c>
      <c r="I71" s="32">
        <v>600</v>
      </c>
      <c r="J71" s="45"/>
    </row>
    <row r="72" spans="1:10" ht="21">
      <c r="A72" s="12">
        <v>62</v>
      </c>
      <c r="B72" s="14" t="s">
        <v>71</v>
      </c>
      <c r="C72" s="10"/>
      <c r="D72" s="18"/>
      <c r="E72" s="24">
        <v>192</v>
      </c>
      <c r="F72" s="42">
        <f t="shared" si="0"/>
        <v>7.4534595504244005E-3</v>
      </c>
      <c r="H72" s="31">
        <f t="shared" si="1"/>
        <v>1527.9592078370022</v>
      </c>
      <c r="I72" s="32">
        <v>1600</v>
      </c>
      <c r="J72" s="45"/>
    </row>
    <row r="73" spans="1:10" ht="21">
      <c r="A73" s="12">
        <v>63</v>
      </c>
      <c r="B73" s="14" t="s">
        <v>72</v>
      </c>
      <c r="C73" s="10"/>
      <c r="D73" s="18"/>
      <c r="E73" s="24">
        <v>296</v>
      </c>
      <c r="F73" s="42">
        <f t="shared" si="0"/>
        <v>1.1490750140237618E-2</v>
      </c>
      <c r="H73" s="31">
        <f t="shared" si="1"/>
        <v>2355.6037787487116</v>
      </c>
      <c r="I73" s="32">
        <v>2500</v>
      </c>
      <c r="J73" s="45"/>
    </row>
    <row r="74" spans="1:10" ht="21">
      <c r="A74" s="10">
        <v>64</v>
      </c>
      <c r="B74" s="14" t="s">
        <v>73</v>
      </c>
      <c r="C74" s="10"/>
      <c r="D74" s="18"/>
      <c r="E74" s="24">
        <v>16</v>
      </c>
      <c r="F74" s="42">
        <f t="shared" si="0"/>
        <v>6.2112162920203344E-4</v>
      </c>
      <c r="H74" s="31">
        <f t="shared" si="1"/>
        <v>127.32993398641685</v>
      </c>
      <c r="I74" s="32">
        <v>150</v>
      </c>
      <c r="J74" s="45"/>
    </row>
    <row r="75" spans="1:10" ht="21">
      <c r="A75" s="12">
        <v>65</v>
      </c>
      <c r="B75" s="14" t="s">
        <v>74</v>
      </c>
      <c r="C75" s="21"/>
      <c r="D75" s="21"/>
      <c r="E75" s="24">
        <v>5</v>
      </c>
      <c r="F75" s="42">
        <f t="shared" si="0"/>
        <v>1.9410050912563542E-4</v>
      </c>
      <c r="H75" s="31">
        <f t="shared" si="1"/>
        <v>39.790604370755261</v>
      </c>
      <c r="I75" s="32">
        <v>100</v>
      </c>
      <c r="J75" s="45"/>
    </row>
    <row r="76" spans="1:10" ht="21">
      <c r="A76" s="12">
        <v>66</v>
      </c>
      <c r="B76" s="14" t="s">
        <v>75</v>
      </c>
      <c r="C76" s="21"/>
      <c r="D76" s="21"/>
      <c r="E76" s="24">
        <v>28</v>
      </c>
      <c r="F76" s="42">
        <f t="shared" si="0"/>
        <v>1.0869628511035584E-3</v>
      </c>
      <c r="H76" s="31">
        <f t="shared" si="1"/>
        <v>222.8273844762295</v>
      </c>
      <c r="I76" s="32">
        <v>250</v>
      </c>
      <c r="J76" s="45"/>
    </row>
    <row r="77" spans="1:10" ht="21">
      <c r="A77" s="10">
        <v>67</v>
      </c>
      <c r="B77" s="14" t="s">
        <v>76</v>
      </c>
      <c r="C77" s="21"/>
      <c r="D77" s="21"/>
      <c r="E77" s="24">
        <v>43</v>
      </c>
      <c r="F77" s="42">
        <f t="shared" si="0"/>
        <v>1.6692643784804646E-3</v>
      </c>
      <c r="H77" s="31">
        <f t="shared" si="1"/>
        <v>342.19919758849522</v>
      </c>
      <c r="I77" s="32">
        <v>350</v>
      </c>
      <c r="J77" s="45"/>
    </row>
    <row r="78" spans="1:10" ht="21">
      <c r="A78" s="12">
        <v>68</v>
      </c>
      <c r="B78" s="14" t="s">
        <v>77</v>
      </c>
      <c r="C78" s="21"/>
      <c r="D78" s="21"/>
      <c r="E78" s="24">
        <v>9928</v>
      </c>
      <c r="F78" s="42">
        <f t="shared" si="0"/>
        <v>0.38540597091986173</v>
      </c>
      <c r="H78" s="33">
        <f t="shared" si="1"/>
        <v>79008.224038571643</v>
      </c>
      <c r="I78" s="32"/>
      <c r="J78" s="45">
        <v>79008</v>
      </c>
    </row>
    <row r="79" spans="1:10" ht="21">
      <c r="A79" s="12"/>
      <c r="B79" s="14" t="s">
        <v>78</v>
      </c>
      <c r="C79" s="22">
        <v>2946782</v>
      </c>
      <c r="D79" s="23">
        <f>SUM(D12:D61)</f>
        <v>21732484</v>
      </c>
      <c r="E79" s="26">
        <v>3083554</v>
      </c>
      <c r="F79" s="42">
        <f>SUM(F13:F78)</f>
        <v>99.996545010937552</v>
      </c>
      <c r="H79" s="39">
        <f>SUM(H13:H78)</f>
        <v>20499291.727242205</v>
      </c>
      <c r="I79" s="32">
        <f>SUM(I11:I78)</f>
        <v>21482050</v>
      </c>
      <c r="J79" s="45">
        <f>SUM(J19:J78)</f>
        <v>1347131</v>
      </c>
    </row>
    <row r="80" spans="1:10" ht="21">
      <c r="A80" s="12"/>
      <c r="B80" s="15" t="s">
        <v>79</v>
      </c>
      <c r="C80" s="22"/>
      <c r="D80" s="23"/>
      <c r="E80" s="26"/>
      <c r="F80" s="43"/>
      <c r="H80" s="34"/>
      <c r="I80" s="32">
        <v>2500000</v>
      </c>
      <c r="J80" s="45">
        <f>I79+J79</f>
        <v>22829181</v>
      </c>
    </row>
    <row r="81" spans="1:10" ht="21">
      <c r="A81" s="12"/>
      <c r="B81" s="16" t="s">
        <v>80</v>
      </c>
      <c r="C81" s="14"/>
      <c r="D81" s="13"/>
      <c r="E81" s="27">
        <f>E79-E12</f>
        <v>2575985</v>
      </c>
      <c r="F81" s="43"/>
      <c r="H81" s="35"/>
      <c r="I81" s="32">
        <v>5000000</v>
      </c>
      <c r="J81" s="45"/>
    </row>
    <row r="82" spans="1:10" ht="21">
      <c r="E82" s="41" t="s">
        <v>84</v>
      </c>
      <c r="F82" s="43"/>
      <c r="H82" s="36"/>
      <c r="I82" s="37">
        <f>SUM(I79:I81)</f>
        <v>28982050</v>
      </c>
      <c r="J82" s="45"/>
    </row>
    <row r="83" spans="1:10" ht="19">
      <c r="E83" s="28"/>
      <c r="H83" s="4"/>
      <c r="I83" s="4"/>
    </row>
    <row r="84" spans="1:10" ht="21">
      <c r="E84" s="29" t="s">
        <v>85</v>
      </c>
      <c r="H84" s="36"/>
      <c r="I84" s="38" t="s">
        <v>89</v>
      </c>
    </row>
  </sheetData>
  <mergeCells count="7">
    <mergeCell ref="D56:D57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5256-83F7-430A-8D63-DFF953F8C09C}">
  <dimension ref="A1:D75"/>
  <sheetViews>
    <sheetView tabSelected="1" workbookViewId="0">
      <selection activeCell="K8" sqref="K8"/>
    </sheetView>
  </sheetViews>
  <sheetFormatPr baseColWidth="10" defaultColWidth="8.83203125" defaultRowHeight="15"/>
  <cols>
    <col min="1" max="1" width="8" customWidth="1"/>
    <col min="2" max="2" width="42.33203125" customWidth="1"/>
    <col min="3" max="3" width="24.33203125" style="48" customWidth="1"/>
  </cols>
  <sheetData>
    <row r="1" spans="1:4" ht="90">
      <c r="A1" s="52" t="s">
        <v>8</v>
      </c>
      <c r="B1" s="53" t="s">
        <v>9</v>
      </c>
      <c r="C1" s="54" t="s">
        <v>88</v>
      </c>
      <c r="D1" s="55" t="s">
        <v>159</v>
      </c>
    </row>
    <row r="2" spans="1:4" ht="29">
      <c r="A2" s="56">
        <v>68</v>
      </c>
      <c r="B2" s="57" t="s">
        <v>77</v>
      </c>
      <c r="C2" s="58"/>
      <c r="D2" s="59" t="s">
        <v>158</v>
      </c>
    </row>
    <row r="3" spans="1:4" ht="29">
      <c r="A3" s="56">
        <v>57</v>
      </c>
      <c r="B3" s="57" t="s">
        <v>66</v>
      </c>
      <c r="C3" s="58">
        <v>4000</v>
      </c>
      <c r="D3" s="59" t="s">
        <v>147</v>
      </c>
    </row>
    <row r="4" spans="1:4" ht="30">
      <c r="A4" s="56">
        <v>39</v>
      </c>
      <c r="B4" s="60" t="s">
        <v>48</v>
      </c>
      <c r="C4" s="58">
        <v>170000</v>
      </c>
      <c r="D4" s="59" t="s">
        <v>129</v>
      </c>
    </row>
    <row r="5" spans="1:4" ht="29">
      <c r="A5" s="56">
        <v>66</v>
      </c>
      <c r="B5" s="57" t="s">
        <v>75</v>
      </c>
      <c r="C5" s="58">
        <v>250</v>
      </c>
      <c r="D5" s="59" t="s">
        <v>156</v>
      </c>
    </row>
    <row r="6" spans="1:4" ht="29">
      <c r="A6" s="52">
        <v>52</v>
      </c>
      <c r="B6" s="57" t="s">
        <v>61</v>
      </c>
      <c r="C6" s="58"/>
      <c r="D6" s="59" t="s">
        <v>142</v>
      </c>
    </row>
    <row r="7" spans="1:4" ht="29">
      <c r="A7" s="56">
        <v>63</v>
      </c>
      <c r="B7" s="57" t="s">
        <v>72</v>
      </c>
      <c r="C7" s="58">
        <v>2500</v>
      </c>
      <c r="D7" s="59" t="s">
        <v>153</v>
      </c>
    </row>
    <row r="8" spans="1:4" ht="30">
      <c r="A8" s="52">
        <v>16</v>
      </c>
      <c r="B8" s="60" t="s">
        <v>25</v>
      </c>
      <c r="C8" s="58">
        <v>200000</v>
      </c>
      <c r="D8" s="59" t="s">
        <v>106</v>
      </c>
    </row>
    <row r="9" spans="1:4" ht="30">
      <c r="A9" s="52">
        <v>1</v>
      </c>
      <c r="B9" s="61" t="s">
        <v>10</v>
      </c>
      <c r="C9" s="58">
        <v>700</v>
      </c>
      <c r="D9" s="59" t="s">
        <v>91</v>
      </c>
    </row>
    <row r="10" spans="1:4" ht="30">
      <c r="A10" s="56">
        <v>11</v>
      </c>
      <c r="B10" s="60" t="s">
        <v>20</v>
      </c>
      <c r="C10" s="58">
        <v>590000</v>
      </c>
      <c r="D10" s="59" t="s">
        <v>101</v>
      </c>
    </row>
    <row r="11" spans="1:4" ht="30">
      <c r="A11" s="56">
        <v>12</v>
      </c>
      <c r="B11" s="60" t="s">
        <v>21</v>
      </c>
      <c r="C11" s="58">
        <v>735000</v>
      </c>
      <c r="D11" s="59" t="s">
        <v>102</v>
      </c>
    </row>
    <row r="12" spans="1:4" ht="30">
      <c r="A12" s="56">
        <v>23</v>
      </c>
      <c r="B12" s="60" t="s">
        <v>32</v>
      </c>
      <c r="C12" s="58">
        <v>420000</v>
      </c>
      <c r="D12" s="59" t="s">
        <v>113</v>
      </c>
    </row>
    <row r="13" spans="1:4" ht="30">
      <c r="A13" s="52">
        <v>10</v>
      </c>
      <c r="B13" s="60" t="s">
        <v>19</v>
      </c>
      <c r="C13" s="58">
        <v>1200000</v>
      </c>
      <c r="D13" s="59" t="s">
        <v>100</v>
      </c>
    </row>
    <row r="14" spans="1:4" ht="30">
      <c r="A14" s="56">
        <v>8</v>
      </c>
      <c r="B14" s="60" t="s">
        <v>17</v>
      </c>
      <c r="C14" s="58">
        <v>1180000</v>
      </c>
      <c r="D14" s="59" t="s">
        <v>98</v>
      </c>
    </row>
    <row r="15" spans="1:4" ht="30">
      <c r="A15" s="56">
        <v>26</v>
      </c>
      <c r="B15" s="60" t="s">
        <v>35</v>
      </c>
      <c r="C15" s="58">
        <v>700000</v>
      </c>
      <c r="D15" s="59" t="s">
        <v>116</v>
      </c>
    </row>
    <row r="16" spans="1:4" ht="29">
      <c r="A16" s="52">
        <v>67</v>
      </c>
      <c r="B16" s="57" t="s">
        <v>76</v>
      </c>
      <c r="C16" s="58">
        <v>350</v>
      </c>
      <c r="D16" s="59" t="s">
        <v>157</v>
      </c>
    </row>
    <row r="17" spans="1:4" ht="30">
      <c r="A17" s="52">
        <v>31</v>
      </c>
      <c r="B17" s="60" t="s">
        <v>40</v>
      </c>
      <c r="C17" s="58">
        <v>425000</v>
      </c>
      <c r="D17" s="59" t="s">
        <v>121</v>
      </c>
    </row>
    <row r="18" spans="1:4" ht="29">
      <c r="A18" s="56">
        <v>60</v>
      </c>
      <c r="B18" s="57" t="s">
        <v>69</v>
      </c>
      <c r="C18" s="58">
        <v>3000</v>
      </c>
      <c r="D18" s="59" t="s">
        <v>150</v>
      </c>
    </row>
    <row r="19" spans="1:4" ht="29">
      <c r="A19" s="56">
        <v>54</v>
      </c>
      <c r="B19" s="57" t="s">
        <v>63</v>
      </c>
      <c r="C19" s="58">
        <v>1500</v>
      </c>
      <c r="D19" s="59" t="s">
        <v>144</v>
      </c>
    </row>
    <row r="20" spans="1:4" ht="29">
      <c r="A20" s="52">
        <v>55</v>
      </c>
      <c r="B20" s="57" t="s">
        <v>64</v>
      </c>
      <c r="C20" s="58">
        <v>600</v>
      </c>
      <c r="D20" s="59" t="s">
        <v>145</v>
      </c>
    </row>
    <row r="21" spans="1:4" ht="30">
      <c r="A21" s="52">
        <v>13</v>
      </c>
      <c r="B21" s="60" t="s">
        <v>22</v>
      </c>
      <c r="C21" s="58">
        <v>10000</v>
      </c>
      <c r="D21" s="59" t="s">
        <v>103</v>
      </c>
    </row>
    <row r="22" spans="1:4" ht="29">
      <c r="A22" s="52">
        <v>46</v>
      </c>
      <c r="B22" s="57" t="s">
        <v>55</v>
      </c>
      <c r="C22" s="58">
        <v>100000</v>
      </c>
      <c r="D22" s="59" t="s">
        <v>136</v>
      </c>
    </row>
    <row r="23" spans="1:4" ht="30">
      <c r="A23" s="56">
        <v>35</v>
      </c>
      <c r="B23" s="60" t="s">
        <v>44</v>
      </c>
      <c r="C23" s="58">
        <v>350000</v>
      </c>
      <c r="D23" s="59" t="s">
        <v>125</v>
      </c>
    </row>
    <row r="24" spans="1:4" ht="30">
      <c r="A24" s="52">
        <v>43</v>
      </c>
      <c r="B24" s="60" t="s">
        <v>52</v>
      </c>
      <c r="C24" s="58">
        <v>120000</v>
      </c>
      <c r="D24" s="59" t="s">
        <v>133</v>
      </c>
    </row>
    <row r="25" spans="1:4" ht="30">
      <c r="A25" s="56">
        <v>2</v>
      </c>
      <c r="B25" s="60" t="s">
        <v>11</v>
      </c>
      <c r="C25" s="58">
        <v>2000000</v>
      </c>
      <c r="D25" s="59" t="s">
        <v>92</v>
      </c>
    </row>
    <row r="26" spans="1:4" ht="30">
      <c r="A26" s="56">
        <v>38</v>
      </c>
      <c r="B26" s="60" t="s">
        <v>47</v>
      </c>
      <c r="C26" s="58">
        <v>175000</v>
      </c>
      <c r="D26" s="59" t="s">
        <v>128</v>
      </c>
    </row>
    <row r="27" spans="1:4" ht="60">
      <c r="A27" s="52">
        <v>19</v>
      </c>
      <c r="B27" s="60" t="s">
        <v>28</v>
      </c>
      <c r="C27" s="58">
        <v>700000</v>
      </c>
      <c r="D27" s="59" t="s">
        <v>109</v>
      </c>
    </row>
    <row r="28" spans="1:4" ht="30">
      <c r="A28" s="52">
        <v>22</v>
      </c>
      <c r="B28" s="60" t="s">
        <v>31</v>
      </c>
      <c r="C28" s="58">
        <v>480000</v>
      </c>
      <c r="D28" s="59" t="s">
        <v>112</v>
      </c>
    </row>
    <row r="29" spans="1:4" ht="29">
      <c r="A29" s="56">
        <v>59</v>
      </c>
      <c r="B29" s="57" t="s">
        <v>68</v>
      </c>
      <c r="C29" s="58">
        <v>7000</v>
      </c>
      <c r="D29" s="59" t="s">
        <v>149</v>
      </c>
    </row>
    <row r="30" spans="1:4" ht="29">
      <c r="A30" s="56">
        <v>56</v>
      </c>
      <c r="B30" s="57" t="s">
        <v>65</v>
      </c>
      <c r="C30" s="58">
        <v>2500</v>
      </c>
      <c r="D30" s="59" t="s">
        <v>146</v>
      </c>
    </row>
    <row r="31" spans="1:4" ht="30">
      <c r="A31" s="52">
        <v>28</v>
      </c>
      <c r="B31" s="60" t="s">
        <v>37</v>
      </c>
      <c r="C31" s="58">
        <v>520000</v>
      </c>
      <c r="D31" s="59" t="s">
        <v>118</v>
      </c>
    </row>
    <row r="32" spans="1:4" ht="29">
      <c r="A32" s="56">
        <v>62</v>
      </c>
      <c r="B32" s="57" t="s">
        <v>71</v>
      </c>
      <c r="C32" s="58">
        <v>1600</v>
      </c>
      <c r="D32" s="59" t="s">
        <v>152</v>
      </c>
    </row>
    <row r="33" spans="1:4" ht="30">
      <c r="A33" s="56">
        <v>48</v>
      </c>
      <c r="B33" s="60" t="s">
        <v>57</v>
      </c>
      <c r="C33" s="58">
        <v>60000</v>
      </c>
      <c r="D33" s="59" t="s">
        <v>138</v>
      </c>
    </row>
    <row r="34" spans="1:4" ht="30">
      <c r="A34" s="56">
        <v>27</v>
      </c>
      <c r="B34" s="60" t="s">
        <v>36</v>
      </c>
      <c r="C34" s="58">
        <v>500000</v>
      </c>
      <c r="D34" s="59" t="s">
        <v>117</v>
      </c>
    </row>
    <row r="35" spans="1:4" ht="30">
      <c r="A35" s="52">
        <v>49</v>
      </c>
      <c r="B35" s="60" t="s">
        <v>58</v>
      </c>
      <c r="C35" s="58">
        <v>1500</v>
      </c>
      <c r="D35" s="59" t="s">
        <v>139</v>
      </c>
    </row>
    <row r="36" spans="1:4" ht="30">
      <c r="A36" s="56">
        <v>33</v>
      </c>
      <c r="B36" s="60" t="s">
        <v>42</v>
      </c>
      <c r="C36" s="58">
        <v>310000</v>
      </c>
      <c r="D36" s="59" t="s">
        <v>123</v>
      </c>
    </row>
    <row r="37" spans="1:4" ht="29">
      <c r="A37" s="56">
        <v>53</v>
      </c>
      <c r="B37" s="57" t="s">
        <v>62</v>
      </c>
      <c r="C37" s="58">
        <v>5000</v>
      </c>
      <c r="D37" s="59" t="s">
        <v>143</v>
      </c>
    </row>
    <row r="38" spans="1:4" ht="30">
      <c r="A38" s="56">
        <v>45</v>
      </c>
      <c r="B38" s="60" t="s">
        <v>54</v>
      </c>
      <c r="C38" s="58">
        <v>100000</v>
      </c>
      <c r="D38" s="59" t="s">
        <v>135</v>
      </c>
    </row>
    <row r="39" spans="1:4" ht="30">
      <c r="A39" s="56">
        <v>17</v>
      </c>
      <c r="B39" s="60" t="s">
        <v>26</v>
      </c>
      <c r="C39" s="58">
        <v>300000</v>
      </c>
      <c r="D39" s="59" t="s">
        <v>107</v>
      </c>
    </row>
    <row r="40" spans="1:4" ht="29">
      <c r="A40" s="56">
        <v>47</v>
      </c>
      <c r="B40" s="57" t="s">
        <v>56</v>
      </c>
      <c r="C40" s="58">
        <v>100000</v>
      </c>
      <c r="D40" s="59" t="s">
        <v>137</v>
      </c>
    </row>
    <row r="41" spans="1:4" ht="30">
      <c r="A41" s="56">
        <v>41</v>
      </c>
      <c r="B41" s="60" t="s">
        <v>50</v>
      </c>
      <c r="C41" s="58">
        <v>150000</v>
      </c>
      <c r="D41" s="59" t="s">
        <v>131</v>
      </c>
    </row>
    <row r="42" spans="1:4" ht="30">
      <c r="A42" s="56">
        <v>42</v>
      </c>
      <c r="B42" s="60" t="s">
        <v>51</v>
      </c>
      <c r="C42" s="58">
        <v>200000</v>
      </c>
      <c r="D42" s="59" t="s">
        <v>132</v>
      </c>
    </row>
    <row r="43" spans="1:4" ht="30">
      <c r="A43" s="52">
        <v>37</v>
      </c>
      <c r="B43" s="60" t="s">
        <v>46</v>
      </c>
      <c r="C43" s="58">
        <v>300000</v>
      </c>
      <c r="D43" s="59" t="s">
        <v>127</v>
      </c>
    </row>
    <row r="44" spans="1:4" ht="30">
      <c r="A44" s="56">
        <v>50</v>
      </c>
      <c r="B44" s="60" t="s">
        <v>59</v>
      </c>
      <c r="C44" s="58">
        <v>1700</v>
      </c>
      <c r="D44" s="59" t="s">
        <v>140</v>
      </c>
    </row>
    <row r="45" spans="1:4" ht="30">
      <c r="A45" s="56">
        <v>30</v>
      </c>
      <c r="B45" s="60" t="s">
        <v>39</v>
      </c>
      <c r="C45" s="58">
        <v>375000</v>
      </c>
      <c r="D45" s="59" t="s">
        <v>120</v>
      </c>
    </row>
    <row r="46" spans="1:4" ht="30">
      <c r="A46" s="56">
        <v>20</v>
      </c>
      <c r="B46" s="60" t="s">
        <v>29</v>
      </c>
      <c r="C46" s="58">
        <v>600000</v>
      </c>
      <c r="D46" s="59" t="s">
        <v>110</v>
      </c>
    </row>
    <row r="47" spans="1:4" ht="30">
      <c r="A47" s="52">
        <v>25</v>
      </c>
      <c r="B47" s="60" t="s">
        <v>34</v>
      </c>
      <c r="C47" s="58">
        <v>628000</v>
      </c>
      <c r="D47" s="59" t="s">
        <v>115</v>
      </c>
    </row>
    <row r="48" spans="1:4" ht="29">
      <c r="A48" s="52">
        <v>64</v>
      </c>
      <c r="B48" s="57" t="s">
        <v>73</v>
      </c>
      <c r="C48" s="58">
        <v>150</v>
      </c>
      <c r="D48" s="59" t="s">
        <v>154</v>
      </c>
    </row>
    <row r="49" spans="1:4" ht="30">
      <c r="A49" s="52">
        <v>40</v>
      </c>
      <c r="B49" s="60" t="s">
        <v>49</v>
      </c>
      <c r="C49" s="58">
        <v>150000</v>
      </c>
      <c r="D49" s="59" t="s">
        <v>130</v>
      </c>
    </row>
    <row r="50" spans="1:4" ht="30">
      <c r="A50" s="56">
        <v>18</v>
      </c>
      <c r="B50" s="60" t="s">
        <v>27</v>
      </c>
      <c r="C50" s="58">
        <v>140000</v>
      </c>
      <c r="D50" s="59" t="s">
        <v>108</v>
      </c>
    </row>
    <row r="51" spans="1:4" ht="29">
      <c r="A51" s="52">
        <v>58</v>
      </c>
      <c r="B51" s="57" t="s">
        <v>67</v>
      </c>
      <c r="C51" s="58">
        <v>15000</v>
      </c>
      <c r="D51" s="59" t="s">
        <v>148</v>
      </c>
    </row>
    <row r="52" spans="1:4" ht="29">
      <c r="A52" s="52">
        <v>61</v>
      </c>
      <c r="B52" s="57" t="s">
        <v>70</v>
      </c>
      <c r="C52" s="58">
        <v>600</v>
      </c>
      <c r="D52" s="59" t="s">
        <v>151</v>
      </c>
    </row>
    <row r="53" spans="1:4" ht="30">
      <c r="A53" s="56">
        <v>51</v>
      </c>
      <c r="B53" s="60" t="s">
        <v>60</v>
      </c>
      <c r="C53" s="58">
        <v>9000</v>
      </c>
      <c r="D53" s="59" t="s">
        <v>141</v>
      </c>
    </row>
    <row r="54" spans="1:4" ht="30">
      <c r="A54" s="56">
        <v>3</v>
      </c>
      <c r="B54" s="60" t="s">
        <v>12</v>
      </c>
      <c r="C54" s="58">
        <v>1430000</v>
      </c>
      <c r="D54" s="59" t="s">
        <v>93</v>
      </c>
    </row>
    <row r="55" spans="1:4" ht="30">
      <c r="A55" s="56">
        <v>36</v>
      </c>
      <c r="B55" s="60" t="s">
        <v>45</v>
      </c>
      <c r="C55" s="58">
        <v>290000</v>
      </c>
      <c r="D55" s="59" t="s">
        <v>126</v>
      </c>
    </row>
    <row r="56" spans="1:4" ht="30">
      <c r="A56" s="56">
        <v>21</v>
      </c>
      <c r="B56" s="60" t="s">
        <v>30</v>
      </c>
      <c r="C56" s="58">
        <v>950000</v>
      </c>
      <c r="D56" s="59" t="s">
        <v>111</v>
      </c>
    </row>
    <row r="57" spans="1:4" ht="30">
      <c r="A57" s="56">
        <v>29</v>
      </c>
      <c r="B57" s="60" t="s">
        <v>38</v>
      </c>
      <c r="C57" s="58">
        <v>425000</v>
      </c>
      <c r="D57" s="59" t="s">
        <v>119</v>
      </c>
    </row>
    <row r="58" spans="1:4" ht="30">
      <c r="A58" s="56">
        <v>24</v>
      </c>
      <c r="B58" s="60" t="s">
        <v>33</v>
      </c>
      <c r="C58" s="58">
        <v>875000</v>
      </c>
      <c r="D58" s="59" t="s">
        <v>114</v>
      </c>
    </row>
    <row r="59" spans="1:4" ht="30">
      <c r="A59" s="52">
        <v>34</v>
      </c>
      <c r="B59" s="60" t="s">
        <v>43</v>
      </c>
      <c r="C59" s="58">
        <v>370000</v>
      </c>
      <c r="D59" s="59" t="s">
        <v>124</v>
      </c>
    </row>
    <row r="60" spans="1:4" ht="30">
      <c r="A60" s="56">
        <v>44</v>
      </c>
      <c r="B60" s="60" t="s">
        <v>53</v>
      </c>
      <c r="C60" s="58">
        <v>125000</v>
      </c>
      <c r="D60" s="59" t="s">
        <v>134</v>
      </c>
    </row>
    <row r="61" spans="1:4" ht="29">
      <c r="A61" s="56">
        <v>65</v>
      </c>
      <c r="B61" s="57" t="s">
        <v>74</v>
      </c>
      <c r="C61" s="58">
        <v>100</v>
      </c>
      <c r="D61" s="59" t="s">
        <v>155</v>
      </c>
    </row>
    <row r="62" spans="1:4" ht="30">
      <c r="A62" s="52">
        <v>4</v>
      </c>
      <c r="B62" s="60" t="s">
        <v>13</v>
      </c>
      <c r="C62" s="58">
        <v>370000</v>
      </c>
      <c r="D62" s="59" t="s">
        <v>94</v>
      </c>
    </row>
    <row r="63" spans="1:4" ht="30">
      <c r="A63" s="56">
        <v>5</v>
      </c>
      <c r="B63" s="60" t="s">
        <v>14</v>
      </c>
      <c r="C63" s="58">
        <v>465000</v>
      </c>
      <c r="D63" s="59" t="s">
        <v>95</v>
      </c>
    </row>
    <row r="64" spans="1:4" ht="30">
      <c r="A64" s="56">
        <v>6</v>
      </c>
      <c r="B64" s="60" t="s">
        <v>15</v>
      </c>
      <c r="C64" s="58">
        <v>530000</v>
      </c>
      <c r="D64" s="59" t="s">
        <v>96</v>
      </c>
    </row>
    <row r="65" spans="1:4" ht="30">
      <c r="A65" s="52">
        <v>7</v>
      </c>
      <c r="B65" s="60" t="s">
        <v>16</v>
      </c>
      <c r="C65" s="58">
        <v>260000</v>
      </c>
      <c r="D65" s="59" t="s">
        <v>97</v>
      </c>
    </row>
    <row r="66" spans="1:4" ht="30">
      <c r="A66" s="56">
        <v>14</v>
      </c>
      <c r="B66" s="60" t="s">
        <v>23</v>
      </c>
      <c r="C66" s="58">
        <v>65000</v>
      </c>
      <c r="D66" s="59" t="s">
        <v>104</v>
      </c>
    </row>
    <row r="67" spans="1:4" ht="30">
      <c r="A67" s="56">
        <v>9</v>
      </c>
      <c r="B67" s="60" t="s">
        <v>18</v>
      </c>
      <c r="C67" s="58">
        <v>1500000</v>
      </c>
      <c r="D67" s="59" t="s">
        <v>99</v>
      </c>
    </row>
    <row r="68" spans="1:4" ht="30">
      <c r="A68" s="56">
        <v>32</v>
      </c>
      <c r="B68" s="60" t="s">
        <v>41</v>
      </c>
      <c r="C68" s="58">
        <v>390000</v>
      </c>
      <c r="D68" s="59" t="s">
        <v>122</v>
      </c>
    </row>
    <row r="69" spans="1:4" ht="30">
      <c r="A69" s="56">
        <v>15</v>
      </c>
      <c r="B69" s="60" t="s">
        <v>24</v>
      </c>
      <c r="C69" s="58">
        <v>20000</v>
      </c>
      <c r="D69" s="59" t="s">
        <v>105</v>
      </c>
    </row>
    <row r="70" spans="1:4" ht="29">
      <c r="A70" s="56"/>
      <c r="B70" s="57" t="s">
        <v>78</v>
      </c>
      <c r="C70" s="58">
        <f>SUM(C2:C69)</f>
        <v>22110050</v>
      </c>
      <c r="D70" s="55"/>
    </row>
    <row r="71" spans="1:4" ht="29">
      <c r="A71" s="56"/>
      <c r="B71" s="57" t="s">
        <v>79</v>
      </c>
      <c r="C71" s="58">
        <v>2500000</v>
      </c>
      <c r="D71" s="55"/>
    </row>
    <row r="72" spans="1:4" ht="60">
      <c r="A72" s="56"/>
      <c r="B72" s="62" t="s">
        <v>80</v>
      </c>
      <c r="C72" s="58">
        <v>5000000</v>
      </c>
      <c r="D72" s="55"/>
    </row>
    <row r="73" spans="1:4" ht="29">
      <c r="A73" s="55"/>
      <c r="B73" s="55"/>
      <c r="C73" s="63">
        <f>SUM(C70:C72)</f>
        <v>29610050</v>
      </c>
      <c r="D73" s="55"/>
    </row>
    <row r="74" spans="1:4">
      <c r="C74" s="46"/>
    </row>
    <row r="75" spans="1:4" ht="21">
      <c r="C75" s="47" t="s">
        <v>89</v>
      </c>
    </row>
  </sheetData>
  <sortState xmlns:xlrd2="http://schemas.microsoft.com/office/spreadsheetml/2017/richdata2" ref="A2:D80">
    <sortCondition ref="D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B145-2AAF-4ABC-A00D-9E4A58B95776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mnp mnp</dc:creator>
  <cp:lastModifiedBy>Aswath Shakthi K P</cp:lastModifiedBy>
  <dcterms:created xsi:type="dcterms:W3CDTF">2024-02-02T23:35:59Z</dcterms:created>
  <dcterms:modified xsi:type="dcterms:W3CDTF">2025-01-26T12:46:07Z</dcterms:modified>
</cp:coreProperties>
</file>