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738432CD-DB01-44A0-8C0F-FF72C05F7F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H11" i="1"/>
  <c r="I11" i="1" s="1"/>
  <c r="G11" i="1"/>
  <c r="G16" i="1"/>
  <c r="H16" i="1" s="1"/>
  <c r="I16" i="1" s="1"/>
  <c r="H23" i="1"/>
  <c r="I23" i="1" s="1"/>
  <c r="G23" i="1"/>
  <c r="G21" i="1" l="1"/>
  <c r="H21" i="1" s="1"/>
  <c r="I21" i="1" s="1"/>
  <c r="I20" i="1"/>
  <c r="G18" i="1"/>
  <c r="G10" i="1"/>
  <c r="H10" i="1" s="1"/>
  <c r="I10" i="1" s="1"/>
  <c r="B34" i="2"/>
  <c r="A34" i="2"/>
  <c r="G9" i="1"/>
  <c r="G8" i="1"/>
  <c r="I8" i="1" s="1"/>
  <c r="I24" i="1" l="1"/>
</calcChain>
</file>

<file path=xl/sharedStrings.xml><?xml version="1.0" encoding="utf-8"?>
<sst xmlns="http://schemas.openxmlformats.org/spreadsheetml/2006/main" count="93" uniqueCount="89">
  <si>
    <t>ARTICLE NAME / INSTITUITION</t>
  </si>
  <si>
    <t>VALUE</t>
  </si>
  <si>
    <t>CUMULATIVE</t>
  </si>
  <si>
    <t>GRAND TOTAL</t>
  </si>
  <si>
    <t>CHEQUE (OR) RTGS  IN FAVOUR</t>
  </si>
  <si>
    <t>SL.NO</t>
  </si>
  <si>
    <t>GST NO. / PAN / BENEFICIARY</t>
  </si>
  <si>
    <t>OMSAKTHI</t>
  </si>
  <si>
    <t>DIST &amp; PUBLIC</t>
  </si>
  <si>
    <t>The above payments  may be issued</t>
  </si>
  <si>
    <t>For MASM,</t>
  </si>
  <si>
    <t>R.Surendranath,</t>
  </si>
  <si>
    <t xml:space="preserve">          JS - Social Welfare Activities</t>
  </si>
  <si>
    <t>BENIFICIARY</t>
  </si>
  <si>
    <t>33APYPS9587D1ZX</t>
  </si>
  <si>
    <t>CHEQUE PAYMENT TO M/S SRI SAI METAL WARE</t>
  </si>
  <si>
    <t>ENCLOSURES :</t>
  </si>
  <si>
    <t>PRICE INCLUDING GST</t>
  </si>
  <si>
    <t>QTY</t>
  </si>
  <si>
    <t>Note: Unit prices are inclusive of tax</t>
  </si>
  <si>
    <t>His Holiness AMMA at Melmaruvathur on 03.03.2025</t>
  </si>
  <si>
    <t xml:space="preserve">Payment Request Details for MASM Social Welfare Programme on the eve of 85th  Birthday (03-03-2025) Celebrations of </t>
  </si>
  <si>
    <t>2.PROFORMA INVOICE COPIES</t>
  </si>
  <si>
    <t>1. MASM PRESIDENT' S APPROVAL COPY Dt 16.12.2024</t>
  </si>
  <si>
    <t>S.I BOILER (TEA &amp;MILK )</t>
  </si>
  <si>
    <t>TEA CAN</t>
  </si>
  <si>
    <t>VIRUDHUNAGAR</t>
  </si>
  <si>
    <t>33AACCB5548F1ZX</t>
  </si>
  <si>
    <t>TWO WHEELERC-TVS ZEST MATE</t>
  </si>
  <si>
    <t>CHEQUE PAYMENT TO BALASANKA MOTOR PRIVATE LTD</t>
  </si>
  <si>
    <t>P 283
M.RAGHU</t>
  </si>
  <si>
    <t>FISHING NET</t>
  </si>
  <si>
    <t>33APRPJ5203N1ZN</t>
  </si>
  <si>
    <t>Foldable wheel chair</t>
  </si>
  <si>
    <t>SALEM</t>
  </si>
  <si>
    <t>TOSH WELD 200 ARC</t>
  </si>
  <si>
    <t>DC ELECTRIC IMPACT DRILL</t>
  </si>
  <si>
    <t>ANGLE GRINDER</t>
  </si>
  <si>
    <t>26 MM ROTARY HAMMER</t>
  </si>
  <si>
    <t>33CHTPS5349N1ZC</t>
  </si>
  <si>
    <t>CHEQUE PAYMENT TO OMALUR POWER TOOLS</t>
  </si>
  <si>
    <t>PUDHUCHERRY</t>
  </si>
  <si>
    <t>WHIRLPOOL AC 1 TON</t>
  </si>
  <si>
    <t>33AAICS8948L1ZN</t>
  </si>
  <si>
    <t>CHEQUE PAYMENT TO SATHYA AGENCIES PVT LTD</t>
  </si>
  <si>
    <t>2 LTR TABLE TOP GRINDER</t>
  </si>
  <si>
    <t>33ALQPJ5728B1Z7</t>
  </si>
  <si>
    <t>MAPIMS</t>
  </si>
  <si>
    <t>HEARING AIDS</t>
  </si>
  <si>
    <t xml:space="preserve"> PUBLIC</t>
  </si>
  <si>
    <t>33AAGFH1550E1ZX</t>
  </si>
  <si>
    <t>CHEQUE PAYMENT TO GENERAL TRADERS</t>
  </si>
  <si>
    <t>CHEQUE PAYMENT TO HEARING AID CENTER</t>
  </si>
  <si>
    <t>KRISHNAGIRI (B1,B2,B3)</t>
  </si>
  <si>
    <t>PROVISION MATERIALS</t>
  </si>
  <si>
    <t>33AVSPM5056B1ZL</t>
  </si>
  <si>
    <t xml:space="preserve">Payment Request No:16   Dated 25-02-2025 </t>
  </si>
  <si>
    <t>I LOT</t>
  </si>
  <si>
    <t>CHEQUE PAYMENT TO  SSP SRI COLOMBO STORES</t>
  </si>
  <si>
    <t>DELL LAPTOP 14" 3440, 12TH GEN</t>
  </si>
  <si>
    <t>33AFCPV0927L1ZA</t>
  </si>
  <si>
    <t>CHEQUE PAYMENT TO   SAKTHI SOLUTIONS</t>
  </si>
  <si>
    <t>PUBLIC P 309</t>
  </si>
  <si>
    <t>SANDALWOOD TREE SAPLING</t>
  </si>
  <si>
    <t>1 LOT</t>
  </si>
  <si>
    <t>CHEQUE PAYMENT TO P.K.A.SRISIVAPRASANA</t>
  </si>
  <si>
    <t>CHEQUE PAYMENT TO PAVITHRA INDUSTRIES</t>
  </si>
  <si>
    <t>33AOUPS6355L1Z2</t>
  </si>
  <si>
    <t>6.5 STEEL CUPBOARD</t>
  </si>
  <si>
    <t>CHEQUE PAYMENT TO PRINCE HOSPITAL FURNITURE (mfg) CO</t>
  </si>
  <si>
    <t>33AABCC4976D1ZV</t>
  </si>
  <si>
    <t>CHEQUE PAYMENT TO CHIDAMBARAM FISHNETS PRIVATE LTD</t>
  </si>
  <si>
    <t>FUND REQUEST 1</t>
  </si>
  <si>
    <t>FUND REQUEST 2</t>
  </si>
  <si>
    <t>FUND REQUEST 3</t>
  </si>
  <si>
    <t>FUND REQUEST 4</t>
  </si>
  <si>
    <t>FUND REQUEST 5</t>
  </si>
  <si>
    <t>FUND REQUEST 6</t>
  </si>
  <si>
    <t>FUND REQUEST 7</t>
  </si>
  <si>
    <t>FUND REQUEST 8</t>
  </si>
  <si>
    <t>FUND REQUEST 9</t>
  </si>
  <si>
    <t>FUND REQUEST 10</t>
  </si>
  <si>
    <t>FUND REQUEST 11</t>
  </si>
  <si>
    <t>FUND REQUEST 12</t>
  </si>
  <si>
    <t>FUND REQUEST 13</t>
  </si>
  <si>
    <t>FUND REQUEST 14</t>
  </si>
  <si>
    <t>FUND REQUEST 15</t>
  </si>
  <si>
    <t>TOTAL</t>
  </si>
  <si>
    <t>FUND REQUEST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</si>
</sst>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tabSelected="1" zoomScale="115" zoomScaleNormal="115" workbookViewId="0">
      <selection activeCell="A3" sqref="A3:J3"/>
    </sheetView>
  </sheetViews>
  <sheetFormatPr defaultRowHeight="14.4" x14ac:dyDescent="0.3"/>
  <cols>
    <col min="1" max="1" width="8.88671875" style="12"/>
    <col min="2" max="2" width="16.5546875" bestFit="1" customWidth="1"/>
    <col min="3" max="3" width="39.88671875" bestFit="1" customWidth="1"/>
    <col min="4" max="4" width="19.44140625" customWidth="1"/>
    <col min="5" max="5" width="15" style="4" customWidth="1"/>
    <col min="6" max="6" width="10.44140625" style="4" customWidth="1"/>
    <col min="7" max="7" width="13.6640625" style="4" customWidth="1"/>
    <col min="8" max="8" width="12.5546875" style="4" customWidth="1"/>
    <col min="9" max="9" width="15" style="4" customWidth="1"/>
    <col min="10" max="10" width="26.88671875" customWidth="1"/>
  </cols>
  <sheetData>
    <row r="1" spans="1:10" ht="15.75" customHeight="1" x14ac:dyDescent="0.3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75" customHeight="1" x14ac:dyDescent="0.3">
      <c r="A2" s="17" t="s">
        <v>21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ht="18.75" customHeight="1" x14ac:dyDescent="0.3">
      <c r="A3" s="17" t="s">
        <v>20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ht="13.5" customHeight="1" x14ac:dyDescent="0.35">
      <c r="B4" s="5"/>
      <c r="C4" s="5"/>
      <c r="D4" s="5"/>
      <c r="E4" s="5"/>
      <c r="F4" s="5"/>
      <c r="G4" s="5"/>
      <c r="H4" s="5"/>
      <c r="I4" s="5"/>
      <c r="J4" s="1"/>
    </row>
    <row r="5" spans="1:10" ht="18" x14ac:dyDescent="0.35">
      <c r="A5" s="19" t="s">
        <v>56</v>
      </c>
      <c r="B5" s="19"/>
      <c r="C5" s="19"/>
      <c r="D5" s="19"/>
      <c r="E5" s="19"/>
      <c r="F5" s="19"/>
      <c r="G5" s="19"/>
      <c r="H5" s="19"/>
      <c r="I5" s="19"/>
      <c r="J5" s="19"/>
    </row>
    <row r="6" spans="1:10" ht="18" x14ac:dyDescent="0.35">
      <c r="A6" s="10"/>
      <c r="B6" s="6"/>
      <c r="C6" s="6"/>
      <c r="D6" s="6"/>
      <c r="E6" s="6"/>
      <c r="F6" s="6"/>
      <c r="G6" s="6"/>
      <c r="H6" s="6"/>
      <c r="I6" s="6"/>
      <c r="J6" s="6"/>
    </row>
    <row r="7" spans="1:10" ht="39.6" x14ac:dyDescent="0.3">
      <c r="A7" s="20" t="s">
        <v>5</v>
      </c>
      <c r="B7" s="22" t="s">
        <v>13</v>
      </c>
      <c r="C7" s="23" t="s">
        <v>0</v>
      </c>
      <c r="D7" s="23" t="s">
        <v>6</v>
      </c>
      <c r="E7" s="22" t="s">
        <v>18</v>
      </c>
      <c r="F7" s="23" t="s">
        <v>17</v>
      </c>
      <c r="G7" s="22" t="s">
        <v>1</v>
      </c>
      <c r="H7" s="22" t="s">
        <v>2</v>
      </c>
      <c r="I7" s="22" t="s">
        <v>3</v>
      </c>
      <c r="J7" s="23" t="s">
        <v>4</v>
      </c>
    </row>
    <row r="8" spans="1:10" ht="28.8" customHeight="1" x14ac:dyDescent="0.3">
      <c r="A8" s="25">
        <v>1</v>
      </c>
      <c r="B8" s="25" t="s">
        <v>8</v>
      </c>
      <c r="C8" s="26" t="s">
        <v>24</v>
      </c>
      <c r="D8" s="25" t="s">
        <v>14</v>
      </c>
      <c r="E8" s="27">
        <v>1</v>
      </c>
      <c r="F8" s="38">
        <v>12500</v>
      </c>
      <c r="G8" s="38">
        <f t="shared" ref="G8:G10" si="0">E8*F8</f>
        <v>12500</v>
      </c>
      <c r="H8" s="39">
        <v>14600</v>
      </c>
      <c r="I8" s="39">
        <f>H8</f>
        <v>14600</v>
      </c>
      <c r="J8" s="28" t="s">
        <v>15</v>
      </c>
    </row>
    <row r="9" spans="1:10" ht="28.8" customHeight="1" x14ac:dyDescent="0.3">
      <c r="A9" s="25"/>
      <c r="B9" s="25"/>
      <c r="C9" s="26" t="s">
        <v>25</v>
      </c>
      <c r="D9" s="25"/>
      <c r="E9" s="27">
        <v>1</v>
      </c>
      <c r="F9" s="38">
        <v>2100</v>
      </c>
      <c r="G9" s="38">
        <f t="shared" si="0"/>
        <v>2100</v>
      </c>
      <c r="H9" s="39"/>
      <c r="I9" s="39"/>
      <c r="J9" s="28"/>
    </row>
    <row r="10" spans="1:10" ht="43.2" x14ac:dyDescent="0.3">
      <c r="A10" s="24">
        <v>2</v>
      </c>
      <c r="B10" s="29" t="s">
        <v>26</v>
      </c>
      <c r="C10" s="26" t="s">
        <v>28</v>
      </c>
      <c r="D10" s="24" t="s">
        <v>27</v>
      </c>
      <c r="E10" s="27">
        <v>1</v>
      </c>
      <c r="F10" s="38">
        <v>96228</v>
      </c>
      <c r="G10" s="38">
        <f t="shared" si="0"/>
        <v>96228</v>
      </c>
      <c r="H10" s="40">
        <f>G10</f>
        <v>96228</v>
      </c>
      <c r="I10" s="40">
        <f>H10</f>
        <v>96228</v>
      </c>
      <c r="J10" s="26" t="s">
        <v>29</v>
      </c>
    </row>
    <row r="11" spans="1:10" ht="43.2" x14ac:dyDescent="0.3">
      <c r="A11" s="24">
        <v>3</v>
      </c>
      <c r="B11" s="26" t="s">
        <v>30</v>
      </c>
      <c r="C11" s="26" t="s">
        <v>31</v>
      </c>
      <c r="D11" s="29" t="s">
        <v>70</v>
      </c>
      <c r="E11" s="27">
        <v>1</v>
      </c>
      <c r="F11" s="38">
        <v>20475</v>
      </c>
      <c r="G11" s="41">
        <f>F11</f>
        <v>20475</v>
      </c>
      <c r="H11" s="40">
        <f>G11</f>
        <v>20475</v>
      </c>
      <c r="I11" s="40">
        <f>H11</f>
        <v>20475</v>
      </c>
      <c r="J11" s="26" t="s">
        <v>71</v>
      </c>
    </row>
    <row r="12" spans="1:10" ht="28.8" customHeight="1" x14ac:dyDescent="0.3">
      <c r="A12" s="25">
        <v>4</v>
      </c>
      <c r="B12" s="28" t="s">
        <v>34</v>
      </c>
      <c r="C12" s="26" t="s">
        <v>35</v>
      </c>
      <c r="D12" s="25" t="s">
        <v>39</v>
      </c>
      <c r="E12" s="27">
        <v>1</v>
      </c>
      <c r="F12" s="38">
        <v>7500</v>
      </c>
      <c r="G12" s="42">
        <v>15200</v>
      </c>
      <c r="H12" s="43">
        <v>15200</v>
      </c>
      <c r="I12" s="43">
        <v>15200</v>
      </c>
      <c r="J12" s="34" t="s">
        <v>40</v>
      </c>
    </row>
    <row r="13" spans="1:10" ht="15.6" x14ac:dyDescent="0.3">
      <c r="A13" s="25"/>
      <c r="B13" s="28"/>
      <c r="C13" s="26" t="s">
        <v>36</v>
      </c>
      <c r="D13" s="25"/>
      <c r="E13" s="27">
        <v>1</v>
      </c>
      <c r="F13" s="38">
        <v>2400</v>
      </c>
      <c r="G13" s="44"/>
      <c r="H13" s="45"/>
      <c r="I13" s="45"/>
      <c r="J13" s="35"/>
    </row>
    <row r="14" spans="1:10" ht="15.6" x14ac:dyDescent="0.3">
      <c r="A14" s="25"/>
      <c r="B14" s="28"/>
      <c r="C14" s="26" t="s">
        <v>37</v>
      </c>
      <c r="D14" s="25"/>
      <c r="E14" s="27">
        <v>1</v>
      </c>
      <c r="F14" s="38">
        <v>1800</v>
      </c>
      <c r="G14" s="44"/>
      <c r="H14" s="45"/>
      <c r="I14" s="45"/>
      <c r="J14" s="35"/>
    </row>
    <row r="15" spans="1:10" ht="15.6" x14ac:dyDescent="0.3">
      <c r="A15" s="25"/>
      <c r="B15" s="28"/>
      <c r="C15" s="26" t="s">
        <v>38</v>
      </c>
      <c r="D15" s="25"/>
      <c r="E15" s="27">
        <v>1</v>
      </c>
      <c r="F15" s="38">
        <v>3500</v>
      </c>
      <c r="G15" s="46"/>
      <c r="H15" s="47"/>
      <c r="I15" s="47"/>
      <c r="J15" s="36"/>
    </row>
    <row r="16" spans="1:10" ht="28.5" customHeight="1" x14ac:dyDescent="0.3">
      <c r="A16" s="24">
        <v>5</v>
      </c>
      <c r="B16" s="30" t="s">
        <v>47</v>
      </c>
      <c r="C16" s="30" t="s">
        <v>33</v>
      </c>
      <c r="D16" s="30" t="s">
        <v>32</v>
      </c>
      <c r="E16" s="31">
        <v>15</v>
      </c>
      <c r="F16" s="48">
        <v>5775</v>
      </c>
      <c r="G16" s="40">
        <f>E16*F16</f>
        <v>86625</v>
      </c>
      <c r="H16" s="40">
        <f>G16</f>
        <v>86625</v>
      </c>
      <c r="I16" s="40">
        <f>H16</f>
        <v>86625</v>
      </c>
      <c r="J16" s="26" t="s">
        <v>69</v>
      </c>
    </row>
    <row r="17" spans="1:11" ht="28.5" customHeight="1" x14ac:dyDescent="0.3">
      <c r="A17" s="24">
        <v>6</v>
      </c>
      <c r="B17" s="30" t="s">
        <v>41</v>
      </c>
      <c r="C17" s="26" t="s">
        <v>42</v>
      </c>
      <c r="D17" s="30" t="s">
        <v>43</v>
      </c>
      <c r="E17" s="31">
        <v>1</v>
      </c>
      <c r="F17" s="48">
        <v>30000</v>
      </c>
      <c r="G17" s="40">
        <v>30000</v>
      </c>
      <c r="H17" s="40">
        <v>30000</v>
      </c>
      <c r="I17" s="40">
        <v>30000</v>
      </c>
      <c r="J17" s="26" t="s">
        <v>44</v>
      </c>
    </row>
    <row r="18" spans="1:11" ht="28.5" customHeight="1" x14ac:dyDescent="0.3">
      <c r="A18" s="24">
        <v>7</v>
      </c>
      <c r="B18" s="30" t="s">
        <v>8</v>
      </c>
      <c r="C18" s="32" t="s">
        <v>45</v>
      </c>
      <c r="D18" s="30" t="s">
        <v>46</v>
      </c>
      <c r="E18" s="31">
        <v>5</v>
      </c>
      <c r="F18" s="48">
        <v>3250</v>
      </c>
      <c r="G18" s="40">
        <f>E18*F18</f>
        <v>16250</v>
      </c>
      <c r="H18" s="40">
        <v>16250</v>
      </c>
      <c r="I18" s="40">
        <v>16250</v>
      </c>
      <c r="J18" s="26" t="s">
        <v>51</v>
      </c>
    </row>
    <row r="19" spans="1:11" ht="28.5" customHeight="1" x14ac:dyDescent="0.3">
      <c r="A19" s="24">
        <v>8</v>
      </c>
      <c r="B19" s="30" t="s">
        <v>49</v>
      </c>
      <c r="C19" s="32" t="s">
        <v>48</v>
      </c>
      <c r="D19" s="30" t="s">
        <v>50</v>
      </c>
      <c r="E19" s="31">
        <v>4</v>
      </c>
      <c r="F19" s="48">
        <v>9000</v>
      </c>
      <c r="G19" s="40">
        <v>36000</v>
      </c>
      <c r="H19" s="40">
        <v>36000</v>
      </c>
      <c r="I19" s="40">
        <v>36000</v>
      </c>
      <c r="J19" s="26" t="s">
        <v>52</v>
      </c>
    </row>
    <row r="20" spans="1:11" ht="28.5" customHeight="1" x14ac:dyDescent="0.3">
      <c r="A20" s="24">
        <v>9</v>
      </c>
      <c r="B20" s="33" t="s">
        <v>53</v>
      </c>
      <c r="C20" s="32" t="s">
        <v>54</v>
      </c>
      <c r="D20" s="30" t="s">
        <v>55</v>
      </c>
      <c r="E20" s="31" t="s">
        <v>57</v>
      </c>
      <c r="F20" s="48">
        <v>270810</v>
      </c>
      <c r="G20" s="40">
        <v>270810</v>
      </c>
      <c r="H20" s="40">
        <v>270810</v>
      </c>
      <c r="I20" s="40">
        <f>H20</f>
        <v>270810</v>
      </c>
      <c r="J20" s="26" t="s">
        <v>58</v>
      </c>
    </row>
    <row r="21" spans="1:11" ht="28.5" customHeight="1" x14ac:dyDescent="0.3">
      <c r="A21" s="24">
        <v>10</v>
      </c>
      <c r="B21" s="30" t="s">
        <v>8</v>
      </c>
      <c r="C21" s="32" t="s">
        <v>59</v>
      </c>
      <c r="D21" s="30" t="s">
        <v>60</v>
      </c>
      <c r="E21" s="31">
        <v>5</v>
      </c>
      <c r="F21" s="48">
        <v>32450</v>
      </c>
      <c r="G21" s="40">
        <f>E21*F21</f>
        <v>162250</v>
      </c>
      <c r="H21" s="40">
        <f>G21</f>
        <v>162250</v>
      </c>
      <c r="I21" s="40">
        <f>H21</f>
        <v>162250</v>
      </c>
      <c r="J21" s="26" t="s">
        <v>61</v>
      </c>
    </row>
    <row r="22" spans="1:11" ht="28.5" customHeight="1" x14ac:dyDescent="0.3">
      <c r="A22" s="24">
        <v>11</v>
      </c>
      <c r="B22" s="30" t="s">
        <v>62</v>
      </c>
      <c r="C22" s="32" t="s">
        <v>63</v>
      </c>
      <c r="D22" s="30"/>
      <c r="E22" s="31" t="s">
        <v>64</v>
      </c>
      <c r="F22" s="48">
        <v>20000</v>
      </c>
      <c r="G22" s="40">
        <v>20000</v>
      </c>
      <c r="H22" s="40">
        <v>20000</v>
      </c>
      <c r="I22" s="40">
        <v>20000</v>
      </c>
      <c r="J22" s="26" t="s">
        <v>65</v>
      </c>
    </row>
    <row r="23" spans="1:11" ht="28.5" customHeight="1" x14ac:dyDescent="0.3">
      <c r="A23" s="24">
        <v>12</v>
      </c>
      <c r="B23" s="30" t="s">
        <v>8</v>
      </c>
      <c r="C23" s="32" t="s">
        <v>68</v>
      </c>
      <c r="D23" s="30" t="s">
        <v>67</v>
      </c>
      <c r="E23" s="31">
        <v>1</v>
      </c>
      <c r="F23" s="48">
        <v>12390</v>
      </c>
      <c r="G23" s="40">
        <f>F23</f>
        <v>12390</v>
      </c>
      <c r="H23" s="40">
        <f>F23</f>
        <v>12390</v>
      </c>
      <c r="I23" s="40">
        <f>H23</f>
        <v>12390</v>
      </c>
      <c r="J23" s="26" t="s">
        <v>66</v>
      </c>
    </row>
    <row r="24" spans="1:11" ht="28.5" customHeight="1" x14ac:dyDescent="0.3">
      <c r="A24" s="37" t="s">
        <v>3</v>
      </c>
      <c r="B24" s="37"/>
      <c r="C24" s="37"/>
      <c r="D24" s="37"/>
      <c r="E24" s="37"/>
      <c r="F24" s="37"/>
      <c r="G24" s="37"/>
      <c r="H24" s="37"/>
      <c r="I24" s="9">
        <f>SUM(I8:I23)</f>
        <v>780828</v>
      </c>
      <c r="J24" s="30"/>
    </row>
    <row r="25" spans="1:11" ht="18" x14ac:dyDescent="0.3">
      <c r="A25" s="13" t="s">
        <v>19</v>
      </c>
      <c r="B25" s="10"/>
      <c r="C25" s="10"/>
      <c r="D25" s="10"/>
      <c r="E25" s="10"/>
      <c r="F25" s="10"/>
      <c r="G25" s="10"/>
      <c r="H25" s="10"/>
      <c r="I25" s="10"/>
    </row>
    <row r="26" spans="1:11" ht="21" x14ac:dyDescent="0.4">
      <c r="D26" s="2" t="s">
        <v>9</v>
      </c>
      <c r="F26" s="3"/>
      <c r="G26" s="3"/>
      <c r="H26" s="3"/>
      <c r="I26" s="11"/>
      <c r="J26" s="8" t="s">
        <v>10</v>
      </c>
      <c r="K26" s="7"/>
    </row>
    <row r="27" spans="1:11" ht="21" x14ac:dyDescent="0.4">
      <c r="A27" s="14" t="s">
        <v>16</v>
      </c>
      <c r="D27" s="2"/>
      <c r="F27" s="3"/>
      <c r="G27" s="3"/>
      <c r="H27" s="3"/>
      <c r="I27" s="11"/>
      <c r="J27" s="8"/>
      <c r="K27" s="7"/>
    </row>
    <row r="28" spans="1:11" ht="21" x14ac:dyDescent="0.4">
      <c r="A28" s="18" t="s">
        <v>23</v>
      </c>
      <c r="B28" s="18"/>
      <c r="C28" s="18"/>
      <c r="D28" s="2"/>
      <c r="F28" s="3"/>
      <c r="G28" s="3"/>
      <c r="H28" s="3"/>
      <c r="I28" s="11"/>
      <c r="J28" s="8" t="s">
        <v>11</v>
      </c>
      <c r="K28" s="7"/>
    </row>
    <row r="29" spans="1:11" ht="21" x14ac:dyDescent="0.4">
      <c r="A29" s="18" t="s">
        <v>22</v>
      </c>
      <c r="B29" s="18"/>
      <c r="C29" s="18"/>
      <c r="D29" s="2"/>
      <c r="F29" s="3"/>
      <c r="G29" s="3"/>
      <c r="H29" s="3"/>
      <c r="I29" s="11" t="s">
        <v>12</v>
      </c>
      <c r="J29" s="7"/>
      <c r="K29" s="7"/>
    </row>
    <row r="31" spans="1:11" ht="14.4" customHeight="1" x14ac:dyDescent="0.3">
      <c r="C31" s="49" t="s">
        <v>72</v>
      </c>
      <c r="D31" s="50">
        <v>5036499</v>
      </c>
      <c r="G31" s="15"/>
    </row>
    <row r="32" spans="1:11" ht="18" x14ac:dyDescent="0.3">
      <c r="C32" s="49" t="s">
        <v>73</v>
      </c>
      <c r="D32" s="9">
        <v>11092061</v>
      </c>
      <c r="G32" s="15"/>
    </row>
    <row r="33" spans="3:4" ht="15.6" x14ac:dyDescent="0.3">
      <c r="C33" s="49" t="s">
        <v>74</v>
      </c>
      <c r="D33" s="50">
        <v>192500</v>
      </c>
    </row>
    <row r="34" spans="3:4" ht="15.6" x14ac:dyDescent="0.3">
      <c r="C34" s="49" t="s">
        <v>75</v>
      </c>
      <c r="D34" s="50">
        <v>4056240</v>
      </c>
    </row>
    <row r="35" spans="3:4" ht="15.6" x14ac:dyDescent="0.3">
      <c r="C35" s="49" t="s">
        <v>76</v>
      </c>
      <c r="D35" s="50">
        <v>2580243</v>
      </c>
    </row>
    <row r="36" spans="3:4" ht="15.6" x14ac:dyDescent="0.3">
      <c r="C36" s="49" t="s">
        <v>77</v>
      </c>
      <c r="D36" s="50">
        <v>1093215</v>
      </c>
    </row>
    <row r="37" spans="3:4" ht="15.6" x14ac:dyDescent="0.3">
      <c r="C37" s="49" t="s">
        <v>78</v>
      </c>
      <c r="D37" s="50">
        <v>645000</v>
      </c>
    </row>
    <row r="38" spans="3:4" ht="15.6" x14ac:dyDescent="0.3">
      <c r="C38" s="49" t="s">
        <v>79</v>
      </c>
      <c r="D38" s="50">
        <v>615000</v>
      </c>
    </row>
    <row r="39" spans="3:4" ht="15.6" x14ac:dyDescent="0.3">
      <c r="C39" s="49" t="s">
        <v>80</v>
      </c>
      <c r="D39" s="50">
        <v>255000</v>
      </c>
    </row>
    <row r="40" spans="3:4" ht="15.6" x14ac:dyDescent="0.3">
      <c r="C40" s="49" t="s">
        <v>81</v>
      </c>
      <c r="D40" s="50">
        <v>2032792</v>
      </c>
    </row>
    <row r="41" spans="3:4" ht="15.6" x14ac:dyDescent="0.3">
      <c r="C41" s="49" t="s">
        <v>82</v>
      </c>
      <c r="D41" s="50">
        <v>466750</v>
      </c>
    </row>
    <row r="42" spans="3:4" ht="15.6" x14ac:dyDescent="0.3">
      <c r="C42" s="49" t="s">
        <v>83</v>
      </c>
      <c r="D42" s="50">
        <v>953000</v>
      </c>
    </row>
    <row r="43" spans="3:4" ht="15.6" x14ac:dyDescent="0.3">
      <c r="C43" s="49" t="s">
        <v>84</v>
      </c>
      <c r="D43" s="50">
        <v>128020</v>
      </c>
    </row>
    <row r="44" spans="3:4" ht="15.6" x14ac:dyDescent="0.3">
      <c r="C44" s="49" t="s">
        <v>85</v>
      </c>
      <c r="D44" s="50">
        <v>673840</v>
      </c>
    </row>
    <row r="45" spans="3:4" ht="15.6" x14ac:dyDescent="0.3">
      <c r="C45" s="49" t="s">
        <v>86</v>
      </c>
      <c r="D45" s="50">
        <v>774000</v>
      </c>
    </row>
    <row r="46" spans="3:4" ht="15.6" x14ac:dyDescent="0.3">
      <c r="C46" s="49" t="s">
        <v>88</v>
      </c>
      <c r="D46" s="50">
        <v>780828</v>
      </c>
    </row>
    <row r="47" spans="3:4" ht="18" x14ac:dyDescent="0.3">
      <c r="C47" s="21" t="s">
        <v>87</v>
      </c>
      <c r="D47" s="9">
        <f>SUM(D31:D46)</f>
        <v>31374988</v>
      </c>
    </row>
  </sheetData>
  <mergeCells count="21">
    <mergeCell ref="B12:B15"/>
    <mergeCell ref="G12:G15"/>
    <mergeCell ref="H12:H15"/>
    <mergeCell ref="I12:I15"/>
    <mergeCell ref="J12:J15"/>
    <mergeCell ref="D12:D15"/>
    <mergeCell ref="G31:G32"/>
    <mergeCell ref="A1:J1"/>
    <mergeCell ref="A2:J2"/>
    <mergeCell ref="A3:J3"/>
    <mergeCell ref="A29:C29"/>
    <mergeCell ref="A24:H24"/>
    <mergeCell ref="A28:C28"/>
    <mergeCell ref="B8:B9"/>
    <mergeCell ref="D8:D9"/>
    <mergeCell ref="A8:A9"/>
    <mergeCell ref="A5:J5"/>
    <mergeCell ref="J8:J9"/>
    <mergeCell ref="H8:H9"/>
    <mergeCell ref="I8:I9"/>
    <mergeCell ref="A12:A15"/>
  </mergeCells>
  <phoneticPr fontId="7" type="noConversion"/>
  <pageMargins left="0.25" right="0.25" top="0.26" bottom="0.54" header="0.17" footer="0.17"/>
  <pageSetup paperSize="9" scale="80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D68E-EDAE-4FE7-A5BF-7C9652E2FADA}">
  <dimension ref="A2:B34"/>
  <sheetViews>
    <sheetView topLeftCell="A13" workbookViewId="0">
      <selection activeCell="G25" sqref="G25"/>
    </sheetView>
  </sheetViews>
  <sheetFormatPr defaultRowHeight="14.4" x14ac:dyDescent="0.3"/>
  <sheetData>
    <row r="2" spans="1:2" x14ac:dyDescent="0.3">
      <c r="A2">
        <v>2806812</v>
      </c>
      <c r="B2">
        <v>2806812</v>
      </c>
    </row>
    <row r="7" spans="1:2" x14ac:dyDescent="0.3">
      <c r="A7">
        <v>2034400</v>
      </c>
      <c r="B7">
        <v>2034400</v>
      </c>
    </row>
    <row r="9" spans="1:2" x14ac:dyDescent="0.3">
      <c r="A9">
        <v>564480</v>
      </c>
      <c r="B9">
        <v>564480</v>
      </c>
    </row>
    <row r="13" spans="1:2" x14ac:dyDescent="0.3">
      <c r="A13">
        <v>504000</v>
      </c>
      <c r="B13">
        <v>504000</v>
      </c>
    </row>
    <row r="14" spans="1:2" x14ac:dyDescent="0.3">
      <c r="A14">
        <v>2395400</v>
      </c>
      <c r="B14">
        <v>2395400</v>
      </c>
    </row>
    <row r="15" spans="1:2" x14ac:dyDescent="0.3">
      <c r="A15">
        <v>1462970</v>
      </c>
      <c r="B15">
        <v>1462970</v>
      </c>
    </row>
    <row r="17" spans="1:2" x14ac:dyDescent="0.3">
      <c r="A17">
        <v>110802</v>
      </c>
      <c r="B17">
        <v>110802</v>
      </c>
    </row>
    <row r="19" spans="1:2" x14ac:dyDescent="0.3">
      <c r="A19">
        <v>174144</v>
      </c>
      <c r="B19">
        <v>174144</v>
      </c>
    </row>
    <row r="20" spans="1:2" x14ac:dyDescent="0.3">
      <c r="A20">
        <v>539100</v>
      </c>
      <c r="B20">
        <v>539100</v>
      </c>
    </row>
    <row r="23" spans="1:2" x14ac:dyDescent="0.3">
      <c r="A23">
        <v>2432932</v>
      </c>
      <c r="B23">
        <v>2432392</v>
      </c>
    </row>
    <row r="28" spans="1:2" x14ac:dyDescent="0.3">
      <c r="A28">
        <v>191400</v>
      </c>
      <c r="B28">
        <v>191400</v>
      </c>
    </row>
    <row r="29" spans="1:2" x14ac:dyDescent="0.3">
      <c r="A29">
        <v>215040</v>
      </c>
      <c r="B29">
        <v>215040</v>
      </c>
    </row>
    <row r="30" spans="1:2" x14ac:dyDescent="0.3">
      <c r="A30">
        <v>188800</v>
      </c>
      <c r="B30">
        <v>188800</v>
      </c>
    </row>
    <row r="31" spans="1:2" x14ac:dyDescent="0.3">
      <c r="A31">
        <v>19800</v>
      </c>
      <c r="B31">
        <v>19800</v>
      </c>
    </row>
    <row r="32" spans="1:2" x14ac:dyDescent="0.3">
      <c r="A32">
        <v>29768</v>
      </c>
      <c r="B32">
        <v>29768</v>
      </c>
    </row>
    <row r="33" spans="1:2" x14ac:dyDescent="0.3">
      <c r="A33">
        <v>1550000</v>
      </c>
      <c r="B33">
        <v>1550000</v>
      </c>
    </row>
    <row r="34" spans="1:2" x14ac:dyDescent="0.3">
      <c r="A34">
        <f>SUM(A2:A33)</f>
        <v>15219848</v>
      </c>
      <c r="B34">
        <f>SUM(B2:B33)</f>
        <v>15219308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2025-02-25T13:27:04Z</cp:lastPrinted>
  <dcterms:created xsi:type="dcterms:W3CDTF">2021-02-28T08:28:31Z</dcterms:created>
  <dcterms:modified xsi:type="dcterms:W3CDTF">2025-02-25T13:30:29Z</dcterms:modified>
</cp:coreProperties>
</file>