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835" tabRatio="165" activeTab="1"/>
  </bookViews>
  <sheets>
    <sheet name="Example" sheetId="1" r:id="rId1"/>
    <sheet name="SYNTAX" sheetId="2" r:id="rId2"/>
  </sheets>
  <calcPr calcId="152511"/>
</workbook>
</file>

<file path=xl/calcChain.xml><?xml version="1.0" encoding="utf-8"?>
<calcChain xmlns="http://schemas.openxmlformats.org/spreadsheetml/2006/main">
  <c r="H6" i="2" l="1"/>
  <c r="E60" i="2" l="1"/>
  <c r="E54" i="2"/>
  <c r="E24" i="2"/>
  <c r="C12" i="2"/>
  <c r="E18" i="2"/>
  <c r="F58" i="2"/>
  <c r="F52" i="2"/>
  <c r="G42" i="2"/>
  <c r="G36" i="2"/>
  <c r="G30" i="2"/>
  <c r="G24" i="2"/>
  <c r="F10" i="2"/>
  <c r="C6" i="2"/>
  <c r="X58" i="2" l="1"/>
  <c r="W60" i="2" s="1"/>
  <c r="X52" i="2"/>
  <c r="W54" i="2"/>
  <c r="A18" i="2" l="1"/>
  <c r="F78" i="2" l="1"/>
  <c r="F54" i="2"/>
  <c r="F48" i="2"/>
  <c r="M10" i="2"/>
  <c r="G12" i="2" s="1"/>
  <c r="L10" i="2"/>
  <c r="K10" i="2"/>
  <c r="J10" i="2"/>
  <c r="L12" i="2" s="1"/>
  <c r="D90" i="2"/>
  <c r="K90" i="2"/>
  <c r="J90" i="2"/>
  <c r="I90" i="2"/>
  <c r="H90" i="2"/>
  <c r="G90" i="2"/>
  <c r="A90" i="2"/>
  <c r="A89" i="2"/>
  <c r="X88" i="2"/>
  <c r="X90" i="2" s="1"/>
  <c r="W88" i="2"/>
  <c r="W90" i="2"/>
  <c r="V88" i="2"/>
  <c r="V90" i="2" s="1"/>
  <c r="U88" i="2"/>
  <c r="U90" i="2"/>
  <c r="T88" i="2"/>
  <c r="T90" i="2" s="1"/>
  <c r="S88" i="2"/>
  <c r="S90" i="2"/>
  <c r="R88" i="2"/>
  <c r="R90" i="2" s="1"/>
  <c r="Q88" i="2"/>
  <c r="Q90" i="2"/>
  <c r="P88" i="2"/>
  <c r="P90" i="2" s="1"/>
  <c r="O88" i="2"/>
  <c r="O90" i="2"/>
  <c r="N88" i="2"/>
  <c r="N90" i="2" s="1"/>
  <c r="M88" i="2"/>
  <c r="M90" i="2" s="1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J4" i="2"/>
  <c r="L6" i="2" s="1"/>
  <c r="K4" i="2"/>
  <c r="E6" i="2" s="1"/>
  <c r="L4" i="2"/>
  <c r="M4" i="2"/>
  <c r="G6" i="2"/>
  <c r="N4" i="2"/>
  <c r="O4" i="2"/>
  <c r="P4" i="2"/>
  <c r="Q4" i="2"/>
  <c r="R4" i="2"/>
  <c r="T4" i="2"/>
  <c r="U4" i="2"/>
  <c r="V4" i="2"/>
  <c r="F6" i="2"/>
  <c r="J6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61" i="2" s="1"/>
  <c r="L67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G10" i="2"/>
  <c r="H10" i="2"/>
  <c r="I10" i="2"/>
  <c r="F12" i="2"/>
  <c r="A12" i="2"/>
  <c r="E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M18" i="2" s="1"/>
  <c r="O16" i="2"/>
  <c r="N18" i="2"/>
  <c r="P16" i="2"/>
  <c r="O18" i="2"/>
  <c r="Q16" i="2"/>
  <c r="R16" i="2"/>
  <c r="S16" i="2"/>
  <c r="R18" i="2"/>
  <c r="T16" i="2"/>
  <c r="S18" i="2"/>
  <c r="U16" i="2"/>
  <c r="V16" i="2"/>
  <c r="U18" i="2" s="1"/>
  <c r="W16" i="2"/>
  <c r="V18" i="2"/>
  <c r="X16" i="2"/>
  <c r="W18" i="2"/>
  <c r="A17" i="2"/>
  <c r="D18" i="2"/>
  <c r="F18" i="2"/>
  <c r="G18" i="2"/>
  <c r="H18" i="2"/>
  <c r="I18" i="2"/>
  <c r="J18" i="2"/>
  <c r="L18" i="2"/>
  <c r="P18" i="2"/>
  <c r="Q18" i="2"/>
  <c r="T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L24" i="2" s="1"/>
  <c r="N22" i="2"/>
  <c r="M24" i="2" s="1"/>
  <c r="O22" i="2"/>
  <c r="P22" i="2"/>
  <c r="Q22" i="2"/>
  <c r="P24" i="2" s="1"/>
  <c r="R22" i="2"/>
  <c r="Q24" i="2"/>
  <c r="S22" i="2"/>
  <c r="T22" i="2"/>
  <c r="S24" i="2" s="1"/>
  <c r="U22" i="2"/>
  <c r="V22" i="2"/>
  <c r="U24" i="2"/>
  <c r="W22" i="2"/>
  <c r="V24" i="2" s="1"/>
  <c r="X22" i="2"/>
  <c r="A23" i="2"/>
  <c r="A24" i="2"/>
  <c r="D24" i="2"/>
  <c r="F24" i="2"/>
  <c r="H24" i="2"/>
  <c r="I24" i="2"/>
  <c r="J24" i="2"/>
  <c r="N24" i="2"/>
  <c r="O24" i="2"/>
  <c r="R24" i="2"/>
  <c r="T24" i="2"/>
  <c r="W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L30" i="2" s="1"/>
  <c r="N28" i="2"/>
  <c r="O28" i="2"/>
  <c r="P28" i="2"/>
  <c r="O30" i="2"/>
  <c r="Q28" i="2"/>
  <c r="P30" i="2" s="1"/>
  <c r="R28" i="2"/>
  <c r="S28" i="2"/>
  <c r="T28" i="2"/>
  <c r="S30" i="2"/>
  <c r="U28" i="2"/>
  <c r="V28" i="2"/>
  <c r="W28" i="2"/>
  <c r="V30" i="2" s="1"/>
  <c r="X28" i="2"/>
  <c r="W30" i="2" s="1"/>
  <c r="A29" i="2"/>
  <c r="A30" i="2"/>
  <c r="D30" i="2"/>
  <c r="F30" i="2"/>
  <c r="H30" i="2"/>
  <c r="I30" i="2"/>
  <c r="J30" i="2"/>
  <c r="M30" i="2"/>
  <c r="N30" i="2"/>
  <c r="Q30" i="2"/>
  <c r="R30" i="2"/>
  <c r="T30" i="2"/>
  <c r="U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M36" i="2" s="1"/>
  <c r="O34" i="2"/>
  <c r="N36" i="2" s="1"/>
  <c r="P34" i="2"/>
  <c r="O36" i="2"/>
  <c r="Q34" i="2"/>
  <c r="R34" i="2"/>
  <c r="S34" i="2"/>
  <c r="T34" i="2"/>
  <c r="S36" i="2"/>
  <c r="U34" i="2"/>
  <c r="T36" i="2" s="1"/>
  <c r="V34" i="2"/>
  <c r="W34" i="2"/>
  <c r="X34" i="2"/>
  <c r="W36" i="2"/>
  <c r="A35" i="2"/>
  <c r="A36" i="2"/>
  <c r="D36" i="2"/>
  <c r="F36" i="2"/>
  <c r="H36" i="2"/>
  <c r="I36" i="2"/>
  <c r="J36" i="2"/>
  <c r="L36" i="2"/>
  <c r="P36" i="2"/>
  <c r="Q36" i="2"/>
  <c r="R36" i="2"/>
  <c r="U36" i="2"/>
  <c r="V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N42" i="2" s="1"/>
  <c r="P40" i="2"/>
  <c r="O42" i="2" s="1"/>
  <c r="Q40" i="2"/>
  <c r="R40" i="2"/>
  <c r="S40" i="2"/>
  <c r="T40" i="2"/>
  <c r="S42" i="2"/>
  <c r="U40" i="2"/>
  <c r="T42" i="2" s="1"/>
  <c r="V40" i="2"/>
  <c r="U42" i="2" s="1"/>
  <c r="W40" i="2"/>
  <c r="X40" i="2"/>
  <c r="W42" i="2"/>
  <c r="A41" i="2"/>
  <c r="A42" i="2"/>
  <c r="F42" i="2"/>
  <c r="H42" i="2"/>
  <c r="I42" i="2"/>
  <c r="J42" i="2"/>
  <c r="L42" i="2"/>
  <c r="M42" i="2"/>
  <c r="P42" i="2"/>
  <c r="Q42" i="2"/>
  <c r="R42" i="2"/>
  <c r="V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L48" i="2"/>
  <c r="N46" i="2"/>
  <c r="M48" i="2" s="1"/>
  <c r="O46" i="2"/>
  <c r="P46" i="2"/>
  <c r="Q46" i="2"/>
  <c r="P48" i="2"/>
  <c r="R46" i="2"/>
  <c r="S46" i="2"/>
  <c r="R48" i="2" s="1"/>
  <c r="T46" i="2"/>
  <c r="S48" i="2" s="1"/>
  <c r="U46" i="2"/>
  <c r="T48" i="2" s="1"/>
  <c r="V46" i="2"/>
  <c r="W46" i="2"/>
  <c r="X46" i="2"/>
  <c r="W48" i="2" s="1"/>
  <c r="A47" i="2"/>
  <c r="A48" i="2"/>
  <c r="D48" i="2"/>
  <c r="G48" i="2"/>
  <c r="H48" i="2"/>
  <c r="I48" i="2"/>
  <c r="J48" i="2"/>
  <c r="K48" i="2"/>
  <c r="N48" i="2"/>
  <c r="O48" i="2"/>
  <c r="Q48" i="2"/>
  <c r="U48" i="2"/>
  <c r="V48" i="2"/>
  <c r="A49" i="2"/>
  <c r="A50" i="2"/>
  <c r="C50" i="2"/>
  <c r="C52" i="2" s="1"/>
  <c r="D50" i="2"/>
  <c r="J50" i="2"/>
  <c r="K52" i="2"/>
  <c r="A51" i="2"/>
  <c r="I51" i="2"/>
  <c r="J51" i="2"/>
  <c r="D52" i="2"/>
  <c r="G52" i="2"/>
  <c r="H52" i="2"/>
  <c r="D54" i="2" s="1"/>
  <c r="I52" i="2"/>
  <c r="J52" i="2"/>
  <c r="L52" i="2"/>
  <c r="K54" i="2"/>
  <c r="M52" i="2"/>
  <c r="L54" i="2" s="1"/>
  <c r="N52" i="2"/>
  <c r="M54" i="2" s="1"/>
  <c r="O52" i="2"/>
  <c r="N54" i="2" s="1"/>
  <c r="P52" i="2"/>
  <c r="O54" i="2" s="1"/>
  <c r="Q52" i="2"/>
  <c r="P54" i="2" s="1"/>
  <c r="R52" i="2"/>
  <c r="Q54" i="2" s="1"/>
  <c r="S52" i="2"/>
  <c r="R54" i="2" s="1"/>
  <c r="T52" i="2"/>
  <c r="S54" i="2" s="1"/>
  <c r="U52" i="2"/>
  <c r="T54" i="2" s="1"/>
  <c r="V52" i="2"/>
  <c r="U54" i="2" s="1"/>
  <c r="W52" i="2"/>
  <c r="V54" i="2" s="1"/>
  <c r="A53" i="2"/>
  <c r="A54" i="2"/>
  <c r="G54" i="2"/>
  <c r="H54" i="2"/>
  <c r="I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G58" i="2"/>
  <c r="H58" i="2"/>
  <c r="D60" i="2" s="1"/>
  <c r="I58" i="2"/>
  <c r="J58" i="2"/>
  <c r="K58" i="2"/>
  <c r="L58" i="2"/>
  <c r="K60" i="2" s="1"/>
  <c r="M58" i="2"/>
  <c r="N58" i="2"/>
  <c r="M60" i="2" s="1"/>
  <c r="O58" i="2"/>
  <c r="N60" i="2" s="1"/>
  <c r="P58" i="2"/>
  <c r="O60" i="2" s="1"/>
  <c r="Q58" i="2"/>
  <c r="P60" i="2" s="1"/>
  <c r="R58" i="2"/>
  <c r="Q60" i="2" s="1"/>
  <c r="S58" i="2"/>
  <c r="R60" i="2" s="1"/>
  <c r="T58" i="2"/>
  <c r="S60" i="2" s="1"/>
  <c r="U58" i="2"/>
  <c r="T60" i="2" s="1"/>
  <c r="V58" i="2"/>
  <c r="U60" i="2" s="1"/>
  <c r="W58" i="2"/>
  <c r="V60" i="2" s="1"/>
  <c r="A59" i="2"/>
  <c r="A60" i="2"/>
  <c r="F60" i="2"/>
  <c r="G60" i="2"/>
  <c r="H60" i="2"/>
  <c r="I60" i="2"/>
  <c r="L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L78" i="2"/>
  <c r="N76" i="2"/>
  <c r="O76" i="2"/>
  <c r="N78" i="2" s="1"/>
  <c r="P76" i="2"/>
  <c r="O78" i="2"/>
  <c r="Q76" i="2"/>
  <c r="P78" i="2"/>
  <c r="R76" i="2"/>
  <c r="Q78" i="2" s="1"/>
  <c r="S76" i="2"/>
  <c r="R78" i="2" s="1"/>
  <c r="T76" i="2"/>
  <c r="S78" i="2"/>
  <c r="U76" i="2"/>
  <c r="T78" i="2"/>
  <c r="V76" i="2"/>
  <c r="W76" i="2"/>
  <c r="V78" i="2" s="1"/>
  <c r="X76" i="2"/>
  <c r="W78" i="2"/>
  <c r="A77" i="2"/>
  <c r="A78" i="2"/>
  <c r="D78" i="2"/>
  <c r="G78" i="2"/>
  <c r="H78" i="2"/>
  <c r="I78" i="2"/>
  <c r="J78" i="2"/>
  <c r="M78" i="2"/>
  <c r="U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M84" i="2" s="1"/>
  <c r="N82" i="2"/>
  <c r="N84" i="2" s="1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O84" i="2"/>
  <c r="P84" i="2"/>
  <c r="Q84" i="2"/>
  <c r="R84" i="2"/>
  <c r="S84" i="2"/>
  <c r="T84" i="2"/>
  <c r="U84" i="2"/>
  <c r="V84" i="2"/>
  <c r="W84" i="2"/>
  <c r="X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K6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C60" i="2" l="1"/>
  <c r="E48" i="2"/>
  <c r="C48" i="2"/>
  <c r="C36" i="2"/>
  <c r="E36" i="2"/>
  <c r="C18" i="2"/>
  <c r="C54" i="2"/>
  <c r="F84" i="2"/>
  <c r="C84" i="2"/>
  <c r="E42" i="2"/>
  <c r="C42" i="2"/>
  <c r="C24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B145" i="1"/>
  <c r="B209" i="1"/>
  <c r="B187" i="1"/>
  <c r="B254" i="1"/>
  <c r="B63" i="1"/>
  <c r="E430" i="1"/>
  <c r="B29" i="1"/>
  <c r="B251" i="1"/>
  <c r="E401" i="1"/>
  <c r="E356" i="1"/>
  <c r="B184" i="1"/>
  <c r="B328" i="1"/>
  <c r="B102" i="1"/>
  <c r="B168" i="1"/>
  <c r="E408" i="1"/>
  <c r="E209" i="1"/>
  <c r="B413" i="1"/>
  <c r="E379" i="1"/>
  <c r="E230" i="1"/>
  <c r="E199" i="1"/>
  <c r="E15" i="1"/>
  <c r="B299" i="1"/>
  <c r="B154" i="1"/>
  <c r="D174" i="1"/>
  <c r="E449" i="1"/>
  <c r="E440" i="1"/>
  <c r="E429" i="1"/>
  <c r="B123" i="1"/>
  <c r="E433" i="1"/>
  <c r="E287" i="1"/>
  <c r="D20" i="1"/>
  <c r="B18" i="1"/>
  <c r="B164" i="1"/>
  <c r="B296" i="1"/>
  <c r="E280" i="1"/>
  <c r="E328" i="1"/>
  <c r="B150" i="1"/>
  <c r="B40" i="1"/>
  <c r="E179" i="1"/>
  <c r="E36" i="1"/>
  <c r="B70" i="1"/>
  <c r="E258" i="1"/>
  <c r="B359" i="1"/>
  <c r="B288" i="1"/>
  <c r="E109" i="1"/>
  <c r="E262" i="1"/>
  <c r="E154" i="1"/>
  <c r="B434" i="1"/>
  <c r="D62" i="1"/>
  <c r="B219" i="1"/>
  <c r="E290" i="1"/>
  <c r="E44" i="1"/>
  <c r="B65" i="1"/>
  <c r="E304" i="1"/>
  <c r="B280" i="1"/>
  <c r="B46" i="1"/>
  <c r="E48" i="1"/>
  <c r="E403" i="1"/>
  <c r="E375" i="1"/>
  <c r="E202" i="1"/>
  <c r="B310" i="1"/>
  <c r="B300" i="1"/>
  <c r="B103" i="1"/>
  <c r="B356" i="1"/>
  <c r="E291" i="1"/>
  <c r="B23" i="1"/>
  <c r="E413" i="1"/>
  <c r="E321" i="1"/>
  <c r="D118" i="1"/>
  <c r="D370" i="1"/>
  <c r="B276" i="1"/>
  <c r="E363" i="1"/>
  <c r="E300" i="1"/>
  <c r="B346" i="1"/>
  <c r="B28" i="1"/>
  <c r="B33" i="1"/>
  <c r="B10" i="1"/>
  <c r="B402" i="1"/>
  <c r="E357" i="1"/>
  <c r="B156" i="1"/>
  <c r="B120" i="1"/>
  <c r="B24" i="1"/>
  <c r="D321" i="1"/>
  <c r="B141" i="1"/>
  <c r="B240" i="1"/>
  <c r="B108" i="1"/>
  <c r="E365" i="1"/>
  <c r="B71" i="1"/>
  <c r="B228" i="1"/>
  <c r="E421" i="1"/>
  <c r="B74" i="1"/>
  <c r="D223" i="1"/>
  <c r="E142" i="1"/>
  <c r="B403" i="1"/>
  <c r="E197" i="1"/>
  <c r="B358" i="1"/>
  <c r="E457" i="1"/>
  <c r="D216" i="1"/>
  <c r="B448" i="1"/>
  <c r="B329" i="1"/>
  <c r="B180" i="1"/>
  <c r="B436" i="1"/>
  <c r="D391" i="1"/>
  <c r="E332" i="1"/>
  <c r="E169" i="1"/>
  <c r="E97" i="1"/>
  <c r="E45" i="1"/>
  <c r="B268" i="1"/>
  <c r="B263" i="1"/>
  <c r="B273" i="1"/>
  <c r="B178" i="1"/>
  <c r="E445" i="1"/>
  <c r="E410" i="1"/>
  <c r="B14" i="1"/>
  <c r="D181" i="1"/>
  <c r="E74" i="1"/>
  <c r="E76" i="1"/>
  <c r="B411" i="1"/>
  <c r="B408" i="1"/>
  <c r="B215" i="1"/>
  <c r="E259" i="1"/>
  <c r="B396" i="1"/>
  <c r="D265" i="1"/>
  <c r="E226" i="1"/>
  <c r="B36" i="1"/>
  <c r="B191" i="1"/>
  <c r="B77" i="1"/>
  <c r="E359" i="1"/>
  <c r="B183" i="1"/>
  <c r="E99" i="1"/>
  <c r="B421" i="1"/>
  <c r="B166" i="1"/>
  <c r="B81" i="1"/>
  <c r="B404" i="1"/>
  <c r="E394" i="1"/>
  <c r="E165" i="1"/>
  <c r="B175" i="1"/>
  <c r="E242" i="1"/>
  <c r="B8" i="1"/>
  <c r="B119" i="1"/>
  <c r="B44" i="1"/>
  <c r="E391" i="1"/>
  <c r="B125" i="1"/>
  <c r="B368" i="1"/>
  <c r="B66" i="1"/>
  <c r="E378" i="1"/>
  <c r="B401" i="1"/>
  <c r="E120" i="1"/>
  <c r="B38" i="1"/>
  <c r="B259" i="1"/>
  <c r="E178" i="1"/>
  <c r="B441" i="1"/>
  <c r="E55" i="1"/>
  <c r="E454" i="1"/>
  <c r="B393" i="1"/>
  <c r="E358" i="1"/>
  <c r="B79" i="1"/>
  <c r="B26" i="1"/>
  <c r="B290" i="1"/>
  <c r="B363" i="1"/>
  <c r="B126" i="1"/>
  <c r="E253" i="1"/>
  <c r="B42" i="1"/>
  <c r="B233" i="1"/>
  <c r="B137" i="1"/>
  <c r="E239" i="1"/>
  <c r="E50" i="1"/>
  <c r="B244" i="1"/>
  <c r="E412" i="1"/>
  <c r="E268" i="1"/>
  <c r="B361" i="1"/>
  <c r="E294" i="1"/>
  <c r="E161" i="1"/>
  <c r="B375" i="1"/>
  <c r="D209" i="1"/>
  <c r="B417" i="1"/>
  <c r="E400" i="1"/>
  <c r="B51" i="1"/>
  <c r="B347" i="1"/>
  <c r="B399" i="1"/>
  <c r="E455" i="1"/>
  <c r="B90" i="1"/>
  <c r="B274" i="1"/>
  <c r="E345" i="1"/>
  <c r="B83" i="1"/>
  <c r="B229" i="1"/>
  <c r="B12" i="1"/>
  <c r="E196" i="1"/>
  <c r="E71" i="1"/>
  <c r="E347" i="1"/>
  <c r="E27" i="1"/>
  <c r="E402" i="1"/>
  <c r="E29" i="1"/>
  <c r="E213" i="1"/>
  <c r="D300" i="1"/>
  <c r="B419" i="1"/>
  <c r="E261" i="1"/>
  <c r="B202" i="1"/>
  <c r="B159" i="1"/>
  <c r="D76" i="1"/>
  <c r="B117" i="1"/>
  <c r="B385" i="1"/>
  <c r="B124" i="1"/>
  <c r="B222" i="1"/>
  <c r="E195" i="1"/>
  <c r="B241" i="1"/>
  <c r="B265" i="1"/>
  <c r="D34" i="1"/>
  <c r="D286" i="1"/>
  <c r="E266" i="1"/>
  <c r="B341" i="1"/>
  <c r="E372" i="1"/>
  <c r="B362" i="1"/>
  <c r="E307" i="1"/>
  <c r="B161" i="1"/>
  <c r="B425" i="1"/>
  <c r="E272" i="1"/>
  <c r="E13" i="1"/>
  <c r="D335" i="1"/>
  <c r="B58" i="1"/>
  <c r="D258" i="1"/>
  <c r="E393" i="1"/>
  <c r="E21" i="1"/>
  <c r="B155" i="1"/>
  <c r="E183" i="1"/>
  <c r="E337" i="1"/>
  <c r="E24" i="1"/>
  <c r="B174" i="1"/>
  <c r="B432" i="1"/>
  <c r="B327" i="1"/>
  <c r="B440" i="1"/>
  <c r="B340" i="1"/>
  <c r="D384" i="1"/>
  <c r="E212" i="1"/>
  <c r="B343" i="1"/>
  <c r="E171" i="1"/>
  <c r="B249" i="1"/>
  <c r="E305" i="1"/>
  <c r="B179" i="1"/>
  <c r="B19" i="1"/>
  <c r="B331" i="1"/>
  <c r="B207" i="1"/>
  <c r="E211" i="1"/>
  <c r="D132" i="1"/>
  <c r="D69" i="1"/>
  <c r="B427" i="1"/>
  <c r="B283" i="1"/>
  <c r="B325" i="1"/>
  <c r="B330" i="1"/>
  <c r="E144" i="1"/>
  <c r="E267" i="1"/>
  <c r="B429" i="1"/>
  <c r="E181" i="1"/>
  <c r="E330" i="1"/>
  <c r="B256" i="1"/>
  <c r="B431" i="1"/>
  <c r="B127" i="1"/>
  <c r="E84" i="1"/>
  <c r="E227" i="1"/>
  <c r="B445" i="1"/>
  <c r="B133" i="1"/>
  <c r="E364" i="1"/>
  <c r="B35" i="1"/>
  <c r="E7" i="1"/>
  <c r="B388" i="1"/>
  <c r="E451" i="1"/>
  <c r="E286" i="1"/>
  <c r="E204" i="1"/>
  <c r="B69" i="1"/>
  <c r="B304" i="1"/>
  <c r="E381" i="1"/>
  <c r="E238" i="1"/>
  <c r="E49" i="1"/>
  <c r="E38" i="1"/>
  <c r="E338" i="1"/>
  <c r="E256" i="1"/>
  <c r="B217" i="1"/>
  <c r="B333" i="1"/>
  <c r="E247" i="1"/>
  <c r="E302" i="1"/>
  <c r="E164" i="1"/>
  <c r="B99" i="1"/>
  <c r="E129" i="1"/>
  <c r="E217" i="1"/>
  <c r="E177" i="1"/>
  <c r="B147" i="1"/>
  <c r="B176" i="1"/>
  <c r="E352" i="1"/>
  <c r="E415" i="1"/>
  <c r="B163" i="1"/>
  <c r="E133" i="1"/>
  <c r="B225" i="1"/>
  <c r="E438" i="1"/>
  <c r="E407" i="1"/>
  <c r="D363" i="1"/>
  <c r="B442" i="1"/>
  <c r="B143" i="1"/>
  <c r="E20" i="1"/>
  <c r="B266" i="1"/>
  <c r="B376" i="1"/>
  <c r="E43" i="1"/>
  <c r="B216" i="1"/>
  <c r="B173" i="1"/>
  <c r="E125" i="1"/>
  <c r="E255" i="1"/>
  <c r="D139" i="1"/>
  <c r="B455" i="1"/>
  <c r="E343" i="1"/>
  <c r="B189" i="1"/>
  <c r="B188" i="1"/>
  <c r="B152" i="1"/>
  <c r="B31" i="1"/>
  <c r="D342" i="1"/>
  <c r="B129" i="1"/>
  <c r="D328" i="1"/>
  <c r="E360" i="1"/>
  <c r="E385" i="1"/>
  <c r="E293" i="1"/>
  <c r="D237" i="1"/>
  <c r="E127" i="1"/>
  <c r="E374" i="1"/>
  <c r="B323" i="1"/>
  <c r="E351" i="1"/>
  <c r="B314" i="1"/>
  <c r="D405" i="1"/>
  <c r="B110" i="1"/>
  <c r="E380" i="1"/>
  <c r="B186" i="1"/>
  <c r="B34" i="1"/>
  <c r="B131" i="1"/>
  <c r="E419" i="1"/>
  <c r="E114" i="1"/>
  <c r="B377" i="1"/>
  <c r="E137" i="1"/>
  <c r="B172" i="1"/>
  <c r="B415" i="1"/>
  <c r="E228" i="1"/>
  <c r="E399" i="1"/>
  <c r="E9" i="1"/>
  <c r="E437" i="1"/>
  <c r="E16" i="1"/>
  <c r="D90" i="1"/>
  <c r="E101" i="1"/>
  <c r="B93" i="1"/>
  <c r="B239" i="1"/>
  <c r="E185" i="1"/>
  <c r="D83" i="1"/>
  <c r="B400" i="1"/>
  <c r="E184" i="1"/>
  <c r="B257" i="1"/>
  <c r="E214" i="1"/>
  <c r="B453" i="1"/>
  <c r="B185" i="1"/>
  <c r="B424" i="1"/>
  <c r="B236" i="1"/>
  <c r="B397" i="1"/>
  <c r="B378" i="1"/>
  <c r="E79" i="1"/>
  <c r="B231" i="1"/>
  <c r="B338" i="1"/>
  <c r="E23" i="1"/>
  <c r="B382" i="1"/>
  <c r="B303" i="1"/>
  <c r="E200" i="1"/>
  <c r="E448" i="1"/>
  <c r="E30" i="1"/>
  <c r="E57" i="1"/>
  <c r="E361" i="1"/>
  <c r="E22" i="1"/>
  <c r="E10" i="1"/>
  <c r="E188" i="1"/>
  <c r="B194" i="1"/>
  <c r="E274" i="1"/>
  <c r="E349" i="1"/>
  <c r="E115" i="1"/>
  <c r="B193" i="1"/>
  <c r="B105" i="1"/>
  <c r="B94" i="1"/>
  <c r="B410" i="1"/>
  <c r="E240" i="1"/>
  <c r="E426" i="1"/>
  <c r="B384" i="1"/>
  <c r="B92" i="1"/>
  <c r="E254" i="1"/>
  <c r="E318" i="1"/>
  <c r="B398" i="1"/>
  <c r="B53" i="1"/>
  <c r="B354" i="1"/>
  <c r="B383" i="1"/>
  <c r="B444" i="1"/>
  <c r="E414" i="1"/>
  <c r="E263" i="1"/>
  <c r="B139" i="1"/>
  <c r="B7" i="1"/>
  <c r="B342" i="1"/>
  <c r="B91" i="1"/>
  <c r="E434" i="1"/>
  <c r="B289" i="1"/>
  <c r="D55" i="1"/>
  <c r="B22" i="1"/>
  <c r="E456" i="1"/>
  <c r="B47" i="1"/>
  <c r="E67" i="1"/>
  <c r="E116" i="1"/>
  <c r="B407" i="1"/>
  <c r="E406" i="1"/>
  <c r="B11" i="1"/>
  <c r="E218" i="1"/>
  <c r="E353" i="1"/>
  <c r="D167" i="1"/>
  <c r="B142" i="1"/>
  <c r="E157" i="1"/>
  <c r="D195" i="1"/>
  <c r="E66" i="1"/>
  <c r="D244" i="1"/>
  <c r="B97" i="1"/>
  <c r="E193" i="1"/>
  <c r="B218" i="1"/>
  <c r="D377" i="1"/>
  <c r="B423" i="1"/>
  <c r="B76" i="1"/>
  <c r="E325" i="1"/>
  <c r="E248" i="1"/>
  <c r="E41" i="1"/>
  <c r="E297" i="1"/>
  <c r="B374" i="1"/>
  <c r="B306" i="1"/>
  <c r="B104" i="1"/>
  <c r="B422" i="1"/>
  <c r="E275" i="1"/>
  <c r="B252" i="1"/>
  <c r="E316" i="1"/>
  <c r="B285" i="1"/>
  <c r="B371" i="1"/>
  <c r="B267" i="1"/>
  <c r="E190" i="1"/>
  <c r="B160" i="1"/>
  <c r="B121" i="1"/>
  <c r="B295" i="1"/>
  <c r="E442" i="1"/>
  <c r="E128" i="1"/>
  <c r="E119" i="1"/>
  <c r="E198" i="1"/>
  <c r="E301" i="1"/>
  <c r="B165" i="1"/>
  <c r="E72" i="1"/>
  <c r="B319" i="1"/>
  <c r="B250" i="1"/>
  <c r="B315" i="1"/>
  <c r="B87" i="1"/>
  <c r="B247" i="1"/>
  <c r="E206" i="1"/>
  <c r="B13" i="1"/>
  <c r="B391" i="1"/>
  <c r="E388" i="1"/>
  <c r="E319" i="1"/>
  <c r="E225" i="1"/>
  <c r="B262" i="1"/>
  <c r="B73" i="1"/>
  <c r="E251" i="1"/>
  <c r="B61" i="1"/>
  <c r="B84" i="1"/>
  <c r="E265" i="1"/>
  <c r="B39" i="1"/>
  <c r="E147" i="1"/>
  <c r="B322" i="1"/>
  <c r="B89" i="1"/>
  <c r="E170" i="1"/>
  <c r="E132" i="1"/>
  <c r="E118" i="1"/>
  <c r="E447" i="1"/>
  <c r="B366" i="1"/>
  <c r="E270" i="1"/>
  <c r="B414" i="1"/>
  <c r="E25" i="1"/>
  <c r="B364" i="1"/>
  <c r="E339" i="1"/>
  <c r="B456" i="1"/>
  <c r="B459" i="1"/>
  <c r="D160" i="1"/>
  <c r="B309" i="1"/>
  <c r="B243" i="1"/>
  <c r="E203" i="1"/>
  <c r="B334" i="1"/>
  <c r="B200" i="1"/>
  <c r="E245" i="1"/>
  <c r="E324" i="1"/>
  <c r="B321" i="1"/>
  <c r="B227" i="1"/>
  <c r="E416" i="1"/>
  <c r="B311" i="1"/>
  <c r="E135" i="1"/>
  <c r="B106" i="1"/>
  <c r="B405" i="1"/>
  <c r="B389" i="1"/>
  <c r="B305" i="1"/>
  <c r="E77" i="1"/>
  <c r="E366" i="1"/>
  <c r="B211" i="1"/>
  <c r="B130" i="1"/>
  <c r="E46" i="1"/>
  <c r="B114" i="1"/>
  <c r="B255" i="1"/>
  <c r="E155" i="1"/>
  <c r="E386" i="1"/>
  <c r="B294" i="1"/>
  <c r="B107" i="1"/>
  <c r="E42" i="1"/>
  <c r="B369" i="1"/>
  <c r="E158" i="1"/>
  <c r="E427" i="1"/>
  <c r="E336" i="1"/>
  <c r="B253" i="1"/>
  <c r="E37" i="1"/>
  <c r="D27" i="1"/>
  <c r="E205" i="1"/>
  <c r="B426" i="1"/>
  <c r="E167" i="1"/>
  <c r="E284" i="1"/>
  <c r="B224" i="1"/>
  <c r="B49" i="1"/>
  <c r="B100" i="1"/>
  <c r="B373" i="1"/>
  <c r="B458" i="1"/>
  <c r="E387" i="1"/>
  <c r="B460" i="1"/>
  <c r="E420" i="1"/>
  <c r="D13" i="1"/>
  <c r="B9" i="1"/>
  <c r="E51" i="1"/>
  <c r="B457" i="1"/>
  <c r="B57" i="1"/>
  <c r="E146" i="1"/>
  <c r="B67" i="1"/>
  <c r="E60" i="1"/>
  <c r="B50" i="1"/>
  <c r="B82" i="1"/>
  <c r="E237" i="1"/>
  <c r="E335" i="1"/>
  <c r="B381" i="1"/>
  <c r="E424" i="1"/>
  <c r="B298" i="1"/>
  <c r="D356" i="1"/>
  <c r="B153" i="1"/>
  <c r="B196" i="1"/>
  <c r="B380" i="1"/>
  <c r="B272" i="1"/>
  <c r="E431" i="1"/>
  <c r="B312" i="1"/>
  <c r="B221" i="1"/>
  <c r="B111" i="1"/>
  <c r="B169" i="1"/>
  <c r="E32" i="1"/>
  <c r="E123" i="1"/>
  <c r="B335" i="1"/>
  <c r="B446" i="1"/>
  <c r="E409" i="1"/>
  <c r="B113" i="1"/>
  <c r="D111" i="1"/>
  <c r="E428" i="1"/>
  <c r="E216" i="1"/>
  <c r="B16" i="1"/>
  <c r="E276" i="1"/>
  <c r="E233" i="1"/>
  <c r="E87" i="1"/>
  <c r="E329" i="1"/>
  <c r="B181" i="1"/>
  <c r="E435" i="1"/>
  <c r="B282" i="1"/>
  <c r="E62" i="1"/>
  <c r="E392" i="1"/>
  <c r="D146" i="1"/>
  <c r="B95" i="1"/>
  <c r="B379" i="1"/>
  <c r="E232" i="1"/>
  <c r="E273" i="1"/>
  <c r="E377" i="1"/>
  <c r="E231" i="1"/>
  <c r="B32" i="1"/>
  <c r="E39" i="1"/>
  <c r="B167" i="1"/>
  <c r="B213" i="1"/>
  <c r="E94" i="1"/>
  <c r="B199" i="1"/>
  <c r="B101" i="1"/>
  <c r="E104" i="1"/>
  <c r="B279" i="1"/>
  <c r="D454" i="1"/>
  <c r="E223" i="1"/>
  <c r="D279" i="1"/>
  <c r="B226" i="1"/>
  <c r="E249" i="1"/>
  <c r="B5" i="1"/>
  <c r="E17" i="1"/>
  <c r="B41" i="1"/>
  <c r="B85" i="1"/>
  <c r="B452" i="1"/>
  <c r="B269" i="1"/>
  <c r="B245" i="1"/>
  <c r="E221" i="1"/>
  <c r="E367" i="1"/>
  <c r="E298" i="1"/>
  <c r="B59" i="1"/>
  <c r="B78" i="1"/>
  <c r="E93" i="1"/>
  <c r="E423" i="1"/>
  <c r="E140" i="1"/>
  <c r="B20" i="1"/>
  <c r="B287" i="1"/>
  <c r="B162" i="1"/>
  <c r="D6" i="1"/>
  <c r="B204" i="1"/>
  <c r="E98" i="1"/>
  <c r="E219" i="1"/>
  <c r="E134" i="1"/>
  <c r="D307" i="1"/>
  <c r="B208" i="1"/>
  <c r="B134" i="1"/>
  <c r="E78" i="1"/>
  <c r="B230" i="1"/>
  <c r="B454" i="1"/>
  <c r="E443" i="1"/>
  <c r="E182" i="1"/>
  <c r="E192" i="1"/>
  <c r="E279" i="1"/>
  <c r="B43" i="1"/>
  <c r="E246" i="1"/>
  <c r="B237" i="1"/>
  <c r="B293" i="1"/>
  <c r="E108" i="1"/>
  <c r="E73" i="1"/>
  <c r="E373" i="1"/>
  <c r="D349" i="1"/>
  <c r="B212" i="1"/>
  <c r="B235" i="1"/>
  <c r="D412" i="1"/>
  <c r="B297" i="1"/>
  <c r="E252" i="1"/>
  <c r="E58" i="1"/>
  <c r="D426" i="1"/>
  <c r="B447" i="1"/>
  <c r="E122" i="1"/>
  <c r="E136" i="1"/>
  <c r="B198" i="1"/>
  <c r="E444" i="1"/>
  <c r="B390" i="1"/>
  <c r="B357" i="1"/>
  <c r="E69" i="1"/>
  <c r="B206" i="1"/>
  <c r="B355" i="1"/>
  <c r="D202" i="1"/>
  <c r="B132" i="1"/>
  <c r="B17" i="1"/>
  <c r="E88" i="1"/>
  <c r="B345" i="1"/>
  <c r="E295" i="1"/>
  <c r="B271" i="1"/>
  <c r="E85" i="1"/>
  <c r="B260" i="1"/>
  <c r="B86" i="1"/>
  <c r="B203" i="1"/>
  <c r="B135" i="1"/>
  <c r="B416" i="1"/>
  <c r="B349" i="1"/>
  <c r="B96" i="1"/>
  <c r="B435" i="1"/>
  <c r="B64" i="1"/>
  <c r="B68" i="1"/>
  <c r="B118" i="1"/>
  <c r="B197" i="1"/>
  <c r="E141" i="1"/>
  <c r="E458" i="1"/>
  <c r="B98" i="1"/>
  <c r="E83" i="1"/>
  <c r="E52" i="1"/>
  <c r="B136" i="1"/>
  <c r="B122" i="1"/>
  <c r="B190" i="1"/>
  <c r="E91" i="1"/>
  <c r="D251" i="1"/>
  <c r="E34" i="1"/>
  <c r="B428" i="1"/>
  <c r="B195" i="1"/>
  <c r="E288" i="1"/>
  <c r="B151" i="1"/>
  <c r="E354" i="1"/>
  <c r="B214" i="1"/>
  <c r="E322" i="1"/>
  <c r="E296" i="1"/>
  <c r="E126" i="1"/>
  <c r="D447" i="1"/>
  <c r="D440" i="1"/>
  <c r="B353" i="1"/>
  <c r="D433" i="1"/>
  <c r="B277" i="1"/>
  <c r="B324" i="1"/>
  <c r="B21" i="1"/>
  <c r="B344" i="1"/>
  <c r="D272" i="1"/>
  <c r="B301" i="1"/>
  <c r="B182" i="1"/>
  <c r="E342" i="1"/>
  <c r="E384" i="1"/>
  <c r="E220" i="1"/>
  <c r="B337" i="1"/>
  <c r="B146" i="1"/>
  <c r="D314" i="1"/>
  <c r="B75" i="1"/>
  <c r="B278" i="1"/>
  <c r="B412" i="1"/>
  <c r="B336" i="1"/>
  <c r="E56" i="1"/>
  <c r="E260" i="1"/>
  <c r="B291" i="1"/>
  <c r="B171" i="1"/>
  <c r="B270" i="1"/>
  <c r="B302" i="1"/>
  <c r="D104" i="1"/>
  <c r="B128" i="1"/>
  <c r="D230" i="1"/>
  <c r="B205" i="1"/>
  <c r="B37" i="1"/>
  <c r="E121" i="1"/>
  <c r="B292" i="1"/>
  <c r="E81" i="1"/>
  <c r="B317" i="1"/>
  <c r="B112" i="1"/>
  <c r="E441" i="1"/>
  <c r="B45" i="1"/>
  <c r="E283" i="1"/>
  <c r="B62" i="1"/>
  <c r="E315" i="1"/>
  <c r="E346" i="1"/>
  <c r="E323" i="1"/>
  <c r="B372" i="1"/>
  <c r="B394" i="1"/>
  <c r="E160" i="1"/>
  <c r="E344" i="1"/>
  <c r="B158" i="1"/>
  <c r="E153" i="1"/>
  <c r="B418" i="1"/>
  <c r="B339" i="1"/>
  <c r="B308" i="1"/>
  <c r="E28" i="1"/>
  <c r="E395" i="1"/>
  <c r="B177" i="1"/>
  <c r="B246" i="1"/>
  <c r="E175" i="1"/>
  <c r="E269" i="1"/>
  <c r="E111" i="1"/>
  <c r="B438" i="1"/>
  <c r="B318" i="1"/>
  <c r="B307" i="1"/>
  <c r="E371" i="1"/>
  <c r="E396" i="1"/>
  <c r="D48" i="1"/>
  <c r="E311" i="1"/>
  <c r="E105" i="1"/>
  <c r="E312" i="1"/>
  <c r="E14" i="1"/>
  <c r="B220" i="1"/>
  <c r="E102" i="1"/>
  <c r="E172" i="1"/>
  <c r="B15" i="1"/>
  <c r="D41" i="1"/>
  <c r="E244" i="1"/>
  <c r="E18" i="1"/>
  <c r="E281" i="1"/>
  <c r="E207" i="1"/>
  <c r="D419" i="1"/>
  <c r="D188" i="1"/>
  <c r="D398" i="1"/>
  <c r="B116" i="1"/>
  <c r="E417" i="1"/>
  <c r="B170" i="1"/>
  <c r="E303" i="1"/>
  <c r="B148" i="1"/>
  <c r="B348" i="1"/>
  <c r="B350" i="1"/>
  <c r="E107" i="1"/>
  <c r="B72" i="1"/>
  <c r="E370" i="1"/>
  <c r="E340" i="1"/>
  <c r="E64" i="1"/>
  <c r="E405" i="1"/>
  <c r="E150" i="1"/>
  <c r="B275" i="1"/>
  <c r="E350" i="1"/>
  <c r="B232" i="1"/>
  <c r="E436" i="1"/>
  <c r="B392" i="1"/>
  <c r="E289" i="1"/>
  <c r="B138" i="1"/>
  <c r="B352" i="1"/>
  <c r="E282" i="1"/>
  <c r="B360" i="1"/>
  <c r="B433" i="1"/>
  <c r="B430" i="1"/>
  <c r="E317" i="1"/>
  <c r="B210" i="1"/>
  <c r="B387" i="1"/>
  <c r="B234" i="1"/>
  <c r="E210" i="1"/>
  <c r="B56" i="1"/>
  <c r="E63" i="1"/>
  <c r="B406" i="1"/>
  <c r="E333" i="1"/>
  <c r="B326" i="1"/>
  <c r="B258" i="1"/>
  <c r="B437" i="1"/>
  <c r="B395" i="1"/>
  <c r="E450" i="1"/>
  <c r="B115" i="1"/>
  <c r="E80" i="1"/>
  <c r="B88" i="1"/>
  <c r="B313" i="1"/>
  <c r="B144" i="1"/>
  <c r="E106" i="1"/>
  <c r="E86" i="1"/>
  <c r="E31" i="1"/>
  <c r="B80" i="1"/>
  <c r="B25" i="1"/>
  <c r="B286" i="1"/>
  <c r="B316" i="1"/>
  <c r="E310" i="1"/>
  <c r="B201" i="1"/>
  <c r="B451" i="1"/>
  <c r="E65" i="1"/>
  <c r="B332" i="1"/>
  <c r="D153" i="1"/>
  <c r="E331" i="1"/>
  <c r="B109" i="1"/>
  <c r="E224" i="1"/>
  <c r="B55" i="1"/>
  <c r="B409" i="1"/>
  <c r="E368" i="1"/>
  <c r="B242" i="1"/>
  <c r="B443" i="1"/>
  <c r="B248" i="1"/>
  <c r="E35" i="1"/>
  <c r="B439" i="1"/>
  <c r="B264" i="1"/>
  <c r="B284" i="1"/>
  <c r="E163" i="1"/>
  <c r="D293" i="1"/>
  <c r="B449" i="1"/>
  <c r="B140" i="1"/>
  <c r="B157" i="1"/>
  <c r="E168" i="1"/>
  <c r="B48" i="1"/>
  <c r="E459" i="1"/>
  <c r="E149" i="1"/>
  <c r="E53" i="1"/>
  <c r="B420" i="1"/>
  <c r="B192" i="1"/>
  <c r="B351" i="1"/>
  <c r="E112" i="1"/>
  <c r="E326" i="1"/>
  <c r="E186" i="1"/>
  <c r="E422" i="1"/>
  <c r="E130" i="1"/>
  <c r="E113" i="1"/>
  <c r="E174" i="1"/>
  <c r="E234" i="1"/>
  <c r="E308" i="1"/>
  <c r="E11" i="1"/>
  <c r="E309" i="1"/>
  <c r="E189" i="1"/>
  <c r="E156" i="1"/>
  <c r="E277" i="1"/>
  <c r="E191" i="1"/>
  <c r="B281" i="1"/>
  <c r="E139" i="1"/>
  <c r="E95" i="1"/>
  <c r="B27" i="1"/>
  <c r="E143" i="1"/>
  <c r="E389" i="1"/>
  <c r="E235" i="1"/>
  <c r="E398" i="1"/>
  <c r="E92" i="1"/>
  <c r="E90" i="1"/>
  <c r="B320" i="1"/>
  <c r="E162" i="1"/>
  <c r="E148" i="1"/>
  <c r="B60" i="1"/>
  <c r="E59" i="1"/>
  <c r="B367" i="1"/>
  <c r="E382" i="1"/>
  <c r="B52" i="1"/>
  <c r="B223" i="1"/>
  <c r="B238" i="1"/>
  <c r="B149" i="1"/>
  <c r="B54" i="1"/>
  <c r="B365" i="1"/>
  <c r="E151" i="1"/>
  <c r="E452" i="1"/>
  <c r="B386" i="1"/>
  <c r="E176" i="1"/>
  <c r="E241" i="1"/>
  <c r="E100" i="1"/>
  <c r="B261" i="1"/>
  <c r="E314" i="1"/>
  <c r="B370" i="1"/>
  <c r="B450" i="1"/>
  <c r="D97" i="1"/>
  <c r="B30" i="1"/>
  <c r="D125" i="1"/>
  <c r="E70" i="1"/>
  <c r="G75" i="1" l="1"/>
  <c r="D131" i="1"/>
  <c r="D130" i="1"/>
  <c r="D129" i="1"/>
  <c r="D128" i="1"/>
  <c r="D126" i="1"/>
  <c r="D127" i="1"/>
  <c r="D100" i="1"/>
  <c r="D103" i="1"/>
  <c r="D98" i="1"/>
  <c r="D102" i="1"/>
  <c r="D99" i="1"/>
  <c r="D101" i="1"/>
  <c r="H248" i="1"/>
  <c r="H232" i="1"/>
  <c r="H66" i="1"/>
  <c r="H50" i="1"/>
  <c r="H134" i="1"/>
  <c r="H150" i="1"/>
  <c r="G194" i="1"/>
  <c r="G313" i="1"/>
  <c r="H225" i="1"/>
  <c r="H241" i="1"/>
  <c r="G117" i="1"/>
  <c r="G173" i="1"/>
  <c r="D297" i="1"/>
  <c r="D296" i="1"/>
  <c r="D298" i="1"/>
  <c r="D299" i="1"/>
  <c r="D295" i="1"/>
  <c r="D294" i="1"/>
  <c r="G40" i="1"/>
  <c r="G229" i="1"/>
  <c r="D157" i="1"/>
  <c r="D156" i="1"/>
  <c r="D159" i="1"/>
  <c r="D158" i="1"/>
  <c r="D155" i="1"/>
  <c r="D154" i="1"/>
  <c r="H38" i="1"/>
  <c r="H22" i="1"/>
  <c r="H87" i="1"/>
  <c r="H71" i="1"/>
  <c r="G68" i="1"/>
  <c r="G215" i="1"/>
  <c r="G355" i="1"/>
  <c r="H141" i="1"/>
  <c r="H157" i="1"/>
  <c r="D404" i="1"/>
  <c r="D401" i="1"/>
  <c r="D403" i="1"/>
  <c r="D402" i="1"/>
  <c r="D399" i="1"/>
  <c r="D400" i="1"/>
  <c r="D193" i="1"/>
  <c r="D194" i="1"/>
  <c r="D189" i="1"/>
  <c r="D191" i="1"/>
  <c r="D192" i="1"/>
  <c r="D190" i="1"/>
  <c r="D424" i="1"/>
  <c r="D421" i="1"/>
  <c r="D420" i="1"/>
  <c r="D422" i="1"/>
  <c r="D423" i="1"/>
  <c r="D425" i="1"/>
  <c r="D44" i="1"/>
  <c r="D47" i="1"/>
  <c r="D45" i="1"/>
  <c r="D42" i="1"/>
  <c r="D43" i="1"/>
  <c r="D46" i="1"/>
  <c r="G19" i="1"/>
  <c r="G110" i="1"/>
  <c r="H318" i="1"/>
  <c r="H302" i="1"/>
  <c r="D54" i="1"/>
  <c r="D49" i="1"/>
  <c r="D52" i="1"/>
  <c r="D51" i="1"/>
  <c r="D53" i="1"/>
  <c r="D50" i="1"/>
  <c r="G376" i="1"/>
  <c r="H276" i="1"/>
  <c r="H260" i="1"/>
  <c r="G180" i="1"/>
  <c r="H402" i="1"/>
  <c r="H386" i="1"/>
  <c r="G33" i="1"/>
  <c r="H353" i="1"/>
  <c r="H337" i="1"/>
  <c r="G320" i="1"/>
  <c r="H290" i="1"/>
  <c r="H274" i="1"/>
  <c r="G446" i="1"/>
  <c r="D233" i="1"/>
  <c r="D231" i="1"/>
  <c r="D235" i="1"/>
  <c r="D234" i="1"/>
  <c r="D232" i="1"/>
  <c r="D236" i="1"/>
  <c r="D108" i="1"/>
  <c r="D110" i="1"/>
  <c r="D107" i="1"/>
  <c r="D106" i="1"/>
  <c r="D109" i="1"/>
  <c r="D105" i="1"/>
  <c r="G61" i="1"/>
  <c r="D320" i="1"/>
  <c r="D318" i="1"/>
  <c r="D317" i="1"/>
  <c r="D315" i="1"/>
  <c r="D319" i="1"/>
  <c r="D316" i="1"/>
  <c r="H211" i="1"/>
  <c r="H227" i="1"/>
  <c r="D275" i="1"/>
  <c r="D276" i="1"/>
  <c r="D274" i="1"/>
  <c r="D273" i="1"/>
  <c r="D277" i="1"/>
  <c r="D278" i="1"/>
  <c r="D437" i="1"/>
  <c r="D434" i="1"/>
  <c r="D439" i="1"/>
  <c r="D436" i="1"/>
  <c r="D435" i="1"/>
  <c r="D438" i="1"/>
  <c r="D442" i="1"/>
  <c r="D444" i="1"/>
  <c r="D441" i="1"/>
  <c r="D445" i="1"/>
  <c r="D446" i="1"/>
  <c r="D443" i="1"/>
  <c r="D453" i="1"/>
  <c r="D451" i="1"/>
  <c r="D450" i="1"/>
  <c r="D449" i="1"/>
  <c r="D452" i="1"/>
  <c r="D448" i="1"/>
  <c r="G131" i="1"/>
  <c r="G327" i="1"/>
  <c r="D253" i="1"/>
  <c r="D255" i="1"/>
  <c r="D256" i="1"/>
  <c r="D252" i="1"/>
  <c r="D257" i="1"/>
  <c r="D254" i="1"/>
  <c r="G96" i="1"/>
  <c r="H59" i="1"/>
  <c r="H43" i="1"/>
  <c r="H449" i="1"/>
  <c r="D206" i="1"/>
  <c r="D205" i="1"/>
  <c r="D208" i="1"/>
  <c r="D203" i="1"/>
  <c r="D204" i="1"/>
  <c r="D207" i="1"/>
  <c r="H435" i="1"/>
  <c r="H451" i="1"/>
  <c r="H127" i="1"/>
  <c r="H143" i="1"/>
  <c r="H113" i="1"/>
  <c r="H129" i="1"/>
  <c r="D432" i="1"/>
  <c r="D428" i="1"/>
  <c r="D430" i="1"/>
  <c r="D429" i="1"/>
  <c r="D431" i="1"/>
  <c r="D427" i="1"/>
  <c r="G257" i="1"/>
  <c r="D417" i="1"/>
  <c r="D418" i="1"/>
  <c r="D416" i="1"/>
  <c r="D415" i="1"/>
  <c r="D413" i="1"/>
  <c r="D414" i="1"/>
  <c r="D352" i="1"/>
  <c r="D355" i="1"/>
  <c r="D351" i="1"/>
  <c r="D353" i="1"/>
  <c r="D350" i="1"/>
  <c r="D354" i="1"/>
  <c r="H80" i="1"/>
  <c r="H64" i="1"/>
  <c r="H115" i="1"/>
  <c r="H99" i="1"/>
  <c r="H183" i="1"/>
  <c r="H199" i="1"/>
  <c r="G187" i="1"/>
  <c r="D313" i="1"/>
  <c r="D311" i="1"/>
  <c r="D310" i="1"/>
  <c r="D308" i="1"/>
  <c r="D312" i="1"/>
  <c r="D309" i="1"/>
  <c r="G103" i="1"/>
  <c r="D11" i="1"/>
  <c r="D7" i="1"/>
  <c r="D9" i="1"/>
  <c r="D10" i="1"/>
  <c r="D12" i="1"/>
  <c r="D8" i="1"/>
  <c r="G145" i="1"/>
  <c r="H430" i="1"/>
  <c r="H414" i="1"/>
  <c r="H374" i="1"/>
  <c r="H358" i="1"/>
  <c r="H24" i="1"/>
  <c r="D285" i="1"/>
  <c r="D283" i="1"/>
  <c r="D281" i="1"/>
  <c r="D284" i="1"/>
  <c r="D280" i="1"/>
  <c r="D282" i="1"/>
  <c r="D458" i="1"/>
  <c r="D459" i="1"/>
  <c r="D457" i="1"/>
  <c r="D455" i="1"/>
  <c r="D456" i="1"/>
  <c r="D460" i="1"/>
  <c r="H85" i="1"/>
  <c r="H101" i="1"/>
  <c r="G236" i="1"/>
  <c r="G278" i="1"/>
  <c r="D148" i="1"/>
  <c r="D152" i="1"/>
  <c r="D149" i="1"/>
  <c r="D151" i="1"/>
  <c r="D147" i="1"/>
  <c r="D150" i="1"/>
  <c r="G397" i="1"/>
  <c r="G334" i="1"/>
  <c r="H94" i="1"/>
  <c r="H78" i="1"/>
  <c r="H267" i="1"/>
  <c r="H283" i="1"/>
  <c r="D116" i="1"/>
  <c r="D114" i="1"/>
  <c r="D112" i="1"/>
  <c r="D117" i="1"/>
  <c r="D113" i="1"/>
  <c r="D115" i="1"/>
  <c r="H416" i="1"/>
  <c r="H400" i="1"/>
  <c r="D359" i="1"/>
  <c r="D358" i="1"/>
  <c r="D357" i="1"/>
  <c r="D362" i="1"/>
  <c r="D361" i="1"/>
  <c r="D360" i="1"/>
  <c r="D15" i="1"/>
  <c r="D19" i="1"/>
  <c r="D18" i="1"/>
  <c r="D14" i="1"/>
  <c r="D16" i="1"/>
  <c r="D17" i="1"/>
  <c r="G425" i="1"/>
  <c r="D30" i="1"/>
  <c r="D32" i="1"/>
  <c r="D29" i="1"/>
  <c r="D28" i="1"/>
  <c r="D31" i="1"/>
  <c r="D33" i="1"/>
  <c r="G341" i="1"/>
  <c r="G432" i="1"/>
  <c r="G47" i="1"/>
  <c r="G82" i="1"/>
  <c r="H407" i="1"/>
  <c r="H423" i="1"/>
  <c r="G250" i="1"/>
  <c r="G208" i="1"/>
  <c r="D163" i="1"/>
  <c r="D161" i="1"/>
  <c r="D165" i="1"/>
  <c r="D162" i="1"/>
  <c r="D164" i="1"/>
  <c r="D166" i="1"/>
  <c r="H346" i="1"/>
  <c r="H330" i="1"/>
  <c r="G152" i="1"/>
  <c r="H395" i="1"/>
  <c r="H379" i="1"/>
  <c r="H213" i="1"/>
  <c r="H197" i="1"/>
  <c r="G306" i="1"/>
  <c r="G124" i="1"/>
  <c r="H304" i="1"/>
  <c r="H288" i="1"/>
  <c r="H239" i="1"/>
  <c r="H255" i="1"/>
  <c r="H316" i="1"/>
  <c r="H332" i="1"/>
  <c r="D382" i="1"/>
  <c r="D383" i="1"/>
  <c r="D381" i="1"/>
  <c r="D379" i="1"/>
  <c r="D378" i="1"/>
  <c r="D380" i="1"/>
  <c r="D248" i="1"/>
  <c r="D250" i="1"/>
  <c r="D247" i="1"/>
  <c r="D246" i="1"/>
  <c r="D249" i="1"/>
  <c r="D245" i="1"/>
  <c r="H57" i="1"/>
  <c r="H73" i="1"/>
  <c r="D200" i="1"/>
  <c r="D196" i="1"/>
  <c r="D199" i="1"/>
  <c r="D201" i="1"/>
  <c r="D197" i="1"/>
  <c r="D198" i="1"/>
  <c r="H164" i="1"/>
  <c r="H148" i="1"/>
  <c r="D171" i="1"/>
  <c r="D170" i="1"/>
  <c r="D172" i="1"/>
  <c r="D173" i="1"/>
  <c r="D168" i="1"/>
  <c r="D169" i="1"/>
  <c r="H344" i="1"/>
  <c r="H360" i="1"/>
  <c r="G411" i="1"/>
  <c r="D60" i="1"/>
  <c r="D56" i="1"/>
  <c r="D57" i="1"/>
  <c r="D59" i="1"/>
  <c r="D58" i="1"/>
  <c r="D61" i="1"/>
  <c r="G439" i="1"/>
  <c r="H309" i="1"/>
  <c r="H325" i="1"/>
  <c r="H106" i="1"/>
  <c r="H122" i="1"/>
  <c r="H17" i="1"/>
  <c r="G453" i="1"/>
  <c r="D84" i="1"/>
  <c r="D86" i="1"/>
  <c r="D88" i="1"/>
  <c r="D85" i="1"/>
  <c r="D87" i="1"/>
  <c r="D89" i="1"/>
  <c r="H176" i="1"/>
  <c r="H192" i="1"/>
  <c r="H92" i="1"/>
  <c r="H108" i="1"/>
  <c r="D95" i="1"/>
  <c r="D91" i="1"/>
  <c r="D92" i="1"/>
  <c r="D94" i="1"/>
  <c r="D93" i="1"/>
  <c r="D96" i="1"/>
  <c r="H444" i="1"/>
  <c r="H428" i="1"/>
  <c r="G404" i="1"/>
  <c r="D408" i="1"/>
  <c r="D410" i="1"/>
  <c r="D407" i="1"/>
  <c r="D411" i="1"/>
  <c r="D406" i="1"/>
  <c r="D409" i="1"/>
  <c r="H365" i="1"/>
  <c r="H381" i="1"/>
  <c r="D242" i="1"/>
  <c r="D238" i="1"/>
  <c r="D239" i="1"/>
  <c r="D240" i="1"/>
  <c r="D241" i="1"/>
  <c r="D243" i="1"/>
  <c r="G390" i="1"/>
  <c r="H351" i="1"/>
  <c r="H367" i="1"/>
  <c r="D329" i="1"/>
  <c r="D330" i="1"/>
  <c r="D331" i="1"/>
  <c r="D332" i="1"/>
  <c r="D333" i="1"/>
  <c r="D334" i="1"/>
  <c r="D347" i="1"/>
  <c r="D345" i="1"/>
  <c r="D348" i="1"/>
  <c r="D343" i="1"/>
  <c r="D344" i="1"/>
  <c r="D346" i="1"/>
  <c r="G348" i="1"/>
  <c r="D140" i="1"/>
  <c r="D144" i="1"/>
  <c r="D142" i="1"/>
  <c r="D143" i="1"/>
  <c r="D141" i="1"/>
  <c r="D145" i="1"/>
  <c r="H262" i="1"/>
  <c r="H246" i="1"/>
  <c r="D366" i="1"/>
  <c r="D365" i="1"/>
  <c r="D364" i="1"/>
  <c r="D367" i="1"/>
  <c r="D368" i="1"/>
  <c r="D369" i="1"/>
  <c r="G138" i="1"/>
  <c r="G222" i="1"/>
  <c r="H136" i="1"/>
  <c r="H120" i="1"/>
  <c r="H171" i="1"/>
  <c r="H155" i="1"/>
  <c r="H45" i="1"/>
  <c r="H29" i="1"/>
  <c r="G54" i="1"/>
  <c r="G243" i="1"/>
  <c r="H388" i="1"/>
  <c r="H372" i="1"/>
  <c r="H442" i="1"/>
  <c r="H458" i="1"/>
  <c r="G12" i="1"/>
  <c r="G369" i="1"/>
  <c r="H218" i="1"/>
  <c r="H234" i="1"/>
  <c r="G89" i="1"/>
  <c r="D73" i="1"/>
  <c r="D74" i="1"/>
  <c r="D75" i="1"/>
  <c r="D72" i="1"/>
  <c r="D70" i="1"/>
  <c r="D71" i="1"/>
  <c r="D138" i="1"/>
  <c r="D135" i="1"/>
  <c r="D134" i="1"/>
  <c r="D137" i="1"/>
  <c r="D136" i="1"/>
  <c r="D133" i="1"/>
  <c r="H162" i="1"/>
  <c r="H178" i="1"/>
  <c r="D386" i="1"/>
  <c r="D390" i="1"/>
  <c r="D385" i="1"/>
  <c r="D387" i="1"/>
  <c r="D389" i="1"/>
  <c r="D388" i="1"/>
  <c r="H31" i="1"/>
  <c r="H15" i="1"/>
  <c r="G26" i="1"/>
  <c r="D261" i="1"/>
  <c r="D263" i="1"/>
  <c r="D264" i="1"/>
  <c r="D259" i="1"/>
  <c r="D262" i="1"/>
  <c r="D260" i="1"/>
  <c r="D341" i="1"/>
  <c r="D340" i="1"/>
  <c r="D339" i="1"/>
  <c r="D338" i="1"/>
  <c r="D336" i="1"/>
  <c r="D337" i="1"/>
  <c r="G271" i="1"/>
  <c r="D287" i="1"/>
  <c r="D292" i="1"/>
  <c r="D289" i="1"/>
  <c r="D288" i="1"/>
  <c r="D291" i="1"/>
  <c r="D290" i="1"/>
  <c r="D36" i="1"/>
  <c r="D35" i="1"/>
  <c r="D37" i="1"/>
  <c r="D40" i="1"/>
  <c r="D39" i="1"/>
  <c r="D38" i="1"/>
  <c r="D81" i="1"/>
  <c r="D78" i="1"/>
  <c r="D79" i="1"/>
  <c r="D77" i="1"/>
  <c r="D82" i="1"/>
  <c r="D80" i="1"/>
  <c r="D301" i="1"/>
  <c r="D302" i="1"/>
  <c r="D304" i="1"/>
  <c r="D306" i="1"/>
  <c r="D303" i="1"/>
  <c r="D305" i="1"/>
  <c r="H220" i="1"/>
  <c r="H204" i="1"/>
  <c r="H409" i="1"/>
  <c r="H393" i="1"/>
  <c r="G201" i="1"/>
  <c r="G460" i="1"/>
  <c r="D215" i="1"/>
  <c r="D212" i="1"/>
  <c r="D213" i="1"/>
  <c r="D211" i="1"/>
  <c r="D214" i="1"/>
  <c r="D210" i="1"/>
  <c r="G166" i="1"/>
  <c r="G299" i="1"/>
  <c r="H185" i="1"/>
  <c r="H169" i="1"/>
  <c r="G383" i="1"/>
  <c r="D267" i="1"/>
  <c r="D270" i="1"/>
  <c r="D268" i="1"/>
  <c r="D269" i="1"/>
  <c r="D271" i="1"/>
  <c r="D266" i="1"/>
  <c r="G264" i="1"/>
  <c r="D183" i="1"/>
  <c r="D182" i="1"/>
  <c r="D187" i="1"/>
  <c r="D184" i="1"/>
  <c r="D185" i="1"/>
  <c r="D186" i="1"/>
  <c r="H36" i="1"/>
  <c r="H52" i="1"/>
  <c r="H339" i="1"/>
  <c r="H323" i="1"/>
  <c r="D396" i="1"/>
  <c r="D395" i="1"/>
  <c r="D397" i="1"/>
  <c r="D392" i="1"/>
  <c r="D394" i="1"/>
  <c r="D393" i="1"/>
  <c r="D217" i="1"/>
  <c r="D219" i="1"/>
  <c r="D218" i="1"/>
  <c r="D220" i="1"/>
  <c r="D222" i="1"/>
  <c r="D221" i="1"/>
  <c r="D224" i="1"/>
  <c r="D229" i="1"/>
  <c r="D227" i="1"/>
  <c r="D225" i="1"/>
  <c r="D228" i="1"/>
  <c r="D226" i="1"/>
  <c r="D326" i="1"/>
  <c r="D327" i="1"/>
  <c r="D324" i="1"/>
  <c r="D323" i="1"/>
  <c r="D325" i="1"/>
  <c r="D322" i="1"/>
  <c r="G362" i="1"/>
  <c r="D374" i="1"/>
  <c r="D372" i="1"/>
  <c r="D376" i="1"/>
  <c r="D373" i="1"/>
  <c r="D375" i="1"/>
  <c r="D371" i="1"/>
  <c r="D123" i="1"/>
  <c r="D119" i="1"/>
  <c r="D121" i="1"/>
  <c r="D124" i="1"/>
  <c r="D120" i="1"/>
  <c r="D122" i="1"/>
  <c r="G418" i="1"/>
  <c r="H311" i="1"/>
  <c r="H295" i="1"/>
  <c r="H297" i="1"/>
  <c r="H281" i="1"/>
  <c r="D64" i="1"/>
  <c r="D67" i="1"/>
  <c r="D68" i="1"/>
  <c r="D63" i="1"/>
  <c r="D66" i="1"/>
  <c r="D65" i="1"/>
  <c r="G159" i="1"/>
  <c r="H253" i="1"/>
  <c r="H269" i="1"/>
  <c r="G285" i="1"/>
  <c r="D26" i="1"/>
  <c r="D22" i="1"/>
  <c r="D25" i="1"/>
  <c r="D24" i="1"/>
  <c r="D23" i="1"/>
  <c r="D21" i="1"/>
  <c r="G292" i="1"/>
  <c r="D175" i="1"/>
  <c r="D176" i="1"/>
  <c r="D179" i="1"/>
  <c r="D177" i="1"/>
  <c r="D178" i="1"/>
  <c r="D180" i="1"/>
  <c r="H10" i="1"/>
  <c r="H206" i="1"/>
  <c r="H190" i="1"/>
  <c r="H421" i="1"/>
  <c r="H437" i="1"/>
  <c r="T17" i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E8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O23" i="1" l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N33" i="1" l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K40" i="1" l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K47" i="1" l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<sst xmlns="http://schemas.openxmlformats.org/spreadsheetml/2006/main" count="1319" uniqueCount="146">
  <si>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</si>
  <si>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</si>
  <si>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</si>
  <si>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</si>
  <si>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</si>
  <si>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</si>
  <si>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</si>
  <si>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</si>
  <si>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</si>
  <si>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</si>
  <si>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</si>
  <si>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</si>
  <si>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</si>
  <si>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</si>
  <si>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</si>
  <si>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</si>
  <si>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</si>
  <si>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</si>
  <si>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</si>
  <si>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</si>
  <si>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</si>
  <si>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</si>
  <si>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</si>
  <si>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</si>
  <si>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</si>
  <si>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</si>
  <si>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Origin Y</t>
  </si>
  <si>
    <t>Origin Z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</si>
  <si>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</si>
  <si>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</si>
  <si>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</si>
  <si>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</si>
  <si>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</si>
  <si>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</si>
  <si>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</si>
  <si>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</si>
  <si>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</si>
  <si>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</si>
  <si>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</si>
  <si>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</si>
  <si>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</si>
  <si>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</si>
  <si>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</si>
  <si>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</si>
  <si>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</si>
  <si>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</si>
  <si>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</si>
  <si>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</si>
  <si>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</si>
  <si>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</si>
  <si>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</si>
  <si>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</si>
  <si>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</si>
  <si>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</si>
  <si>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</si>
  <si>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</si>
  <si>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</si>
  <si>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</si>
  <si>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</si>
  <si>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</si>
  <si>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</si>
  <si>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</si>
  <si>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</si>
  <si>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</si>
  <si>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</si>
  <si>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</si>
  <si>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</si>
  <si>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</si>
  <si>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</si>
  <si>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</si>
  <si>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</si>
  <si>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</si>
  <si>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</si>
  <si>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</si>
  <si>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</si>
  <si>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</si>
  <si>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</si>
  <si>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</si>
  <si>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</si>
  <si>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</si>
  <si>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</si>
  <si>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</si>
  <si>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</si>
  <si>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</si>
  <si>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</si>
  <si>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</si>
  <si>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</si>
  <si>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</si>
  <si>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</si>
  <si>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</si>
  <si>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</si>
  <si>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</si>
  <si>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</si>
  <si>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</si>
  <si>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</si>
  <si>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</si>
  <si>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</si>
  <si>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</si>
  <si>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</si>
  <si>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</si>
  <si>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</si>
  <si>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</si>
  <si>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</si>
  <si>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</si>
  <si>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</si>
  <si>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</si>
  <si>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</si>
  <si>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</si>
  <si>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</si>
  <si>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</si>
  <si>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</si>
  <si>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</si>
  <si>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</si>
  <si>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</si>
  <si>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</si>
  <si>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</si>
  <si>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</si>
  <si>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</si>
  <si>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</si>
  <si>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</si>
  <si>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</si>
  <si>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</si>
  <si>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</si>
  <si>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</si>
  <si>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</si>
  <si>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</si>
  <si>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</si>
  <si>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</si>
  <si>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</si>
  <si>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</si>
  <si>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</si>
  <si>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</si>
  <si>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</si>
  <si>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</si>
  <si>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</si>
  <si>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</si>
  <si>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</si>
  <si>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</si>
  <si>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</si>
  <si>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</si>
  <si>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</si>
  <si>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</si>
  <si>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</si>
  <si>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</si>
  <si>
    <t>Zone</t>
  </si>
  <si>
    <t>FenestrationSurface:Detailed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</si>
</sst>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_xludf.BASE(_xludf.DECIMAL(B6,16)-1,16,5)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Zn-"&amp;_xludf.BASE(W6,10,3)</f>
        <v>#NAME?</v>
      </c>
      <c r="E6" t="s">
        <v>6</v>
      </c>
      <c r="F6" t="s">
        <v>7</v>
      </c>
      <c r="H6">
        <f ca="1">ROUND(0.2*10^7+0.3*RAND()*1*10^8,0)</f>
        <v>8394108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_xludf.BASE(_xludf.DECIMAL(B6,16)+1,16,5)</f>
        <v>#NAME?</v>
      </c>
      <c r="C7" s="1">
        <v>40987</v>
      </c>
      <c r="D7" t="e">
        <f ca="1">D6</f>
        <v>#NAME?</v>
      </c>
      <c r="E7" t="e">
        <f ca="1">"12D Ext Wall "&amp;_xludf.BASE(ROUND(RAND()*50000,0),16,5)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2708</v>
      </c>
      <c r="O7" s="3">
        <v>2500</v>
      </c>
      <c r="P7" s="4">
        <v>0</v>
      </c>
      <c r="Q7" s="2">
        <f t="shared" ref="Q7:R10" ca="1" si="1">N7</f>
        <v>2708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"&amp;_xludf.BASE(_xludf.DECIMAL(RIGHT(E7,5),16)+1,16,5)</f>
        <v>#NAME?</v>
      </c>
      <c r="F8">
        <v>2</v>
      </c>
      <c r="J8">
        <v>4</v>
      </c>
      <c r="K8" s="2">
        <f ca="1">N7</f>
        <v>2708</v>
      </c>
      <c r="L8" s="3">
        <f>O7</f>
        <v>2500</v>
      </c>
      <c r="M8" s="4">
        <f>P7</f>
        <v>0</v>
      </c>
      <c r="N8" s="2">
        <f ca="1">K8</f>
        <v>2708</v>
      </c>
      <c r="O8" s="3">
        <f ca="1">ROUND(L8+H6/(N7-K7),0)</f>
        <v>5600</v>
      </c>
      <c r="P8" s="4">
        <v>0</v>
      </c>
      <c r="Q8" s="2">
        <f t="shared" ca="1" si="1"/>
        <v>2708</v>
      </c>
      <c r="R8" s="3">
        <f t="shared" ca="1" si="1"/>
        <v>5600</v>
      </c>
      <c r="S8" s="4">
        <f>S7</f>
        <v>2800</v>
      </c>
      <c r="T8">
        <f t="shared" ca="1" si="2"/>
        <v>2708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"&amp;_xludf.BASE(ROUND(RAND()*50000,0),16,5)</f>
        <v>#NAME?</v>
      </c>
      <c r="F9">
        <v>2</v>
      </c>
      <c r="J9">
        <v>4</v>
      </c>
      <c r="K9" s="2">
        <f ca="1">Q8</f>
        <v>2708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2708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"&amp;_xludf.BASE(ROUND(RAND()*50000,0),16,5)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"&amp;_xludf.BASE(ROUND(RAND()*50000,0),16,5)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2708</v>
      </c>
      <c r="O11" s="3">
        <f>L8</f>
        <v>2500</v>
      </c>
      <c r="P11" s="4">
        <v>0</v>
      </c>
      <c r="Q11" s="2">
        <f ca="1">K9</f>
        <v>2708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Zn-"&amp;_xludf.BASE(W13,10,3)</f>
        <v>#NAME?</v>
      </c>
      <c r="E13" t="e">
        <f ca="1">"12D Zn-"&amp;_xludf.BASE(W13,10,3)</f>
        <v>#NAME?</v>
      </c>
      <c r="F13" t="s">
        <v>7</v>
      </c>
      <c r="H13">
        <f ca="1">ROUND(0.2*10^7+0.3*RAND()*1*10^8,0)</f>
        <v>14469431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"&amp;_xludf.BASE(ROUND(RAND()*50000,0),16,5)</f>
        <v>#NAME?</v>
      </c>
      <c r="F14">
        <v>1</v>
      </c>
      <c r="J14">
        <v>4</v>
      </c>
      <c r="K14" s="2">
        <f ca="1">N7</f>
        <v>2708</v>
      </c>
      <c r="L14" s="3">
        <f>O7</f>
        <v>2500</v>
      </c>
      <c r="M14" s="4">
        <f>P7</f>
        <v>0</v>
      </c>
      <c r="N14" s="2">
        <f ca="1">K14+ROUND(H13/3100,0)</f>
        <v>7376</v>
      </c>
      <c r="O14" s="3">
        <v>2500</v>
      </c>
      <c r="P14" s="4">
        <v>0</v>
      </c>
      <c r="Q14" s="2">
        <f t="shared" ref="Q14:R17" ca="1" si="3">N14</f>
        <v>7376</v>
      </c>
      <c r="R14" s="3">
        <f t="shared" si="3"/>
        <v>2500</v>
      </c>
      <c r="S14" s="4">
        <f>2800</f>
        <v>2800</v>
      </c>
      <c r="T14">
        <f t="shared" ref="T14:U17" ca="1" si="4">K14</f>
        <v>2708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"&amp;_xludf.BASE(ROUND(RAND()*50000,0),16,5)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7376</v>
      </c>
      <c r="L15" s="3">
        <f>O14</f>
        <v>2500</v>
      </c>
      <c r="M15" s="4">
        <f>P14</f>
        <v>0</v>
      </c>
      <c r="N15" s="2">
        <f ca="1">K15</f>
        <v>7376</v>
      </c>
      <c r="O15" s="3">
        <f ca="1">ROUND(L15+H13/(N14-K14),0)</f>
        <v>5600</v>
      </c>
      <c r="P15" s="4">
        <v>0</v>
      </c>
      <c r="Q15" s="2">
        <f t="shared" ca="1" si="3"/>
        <v>7376</v>
      </c>
      <c r="R15" s="3">
        <f t="shared" ca="1" si="3"/>
        <v>5600</v>
      </c>
      <c r="S15" s="4">
        <f>S14</f>
        <v>2800</v>
      </c>
      <c r="T15">
        <f t="shared" ca="1" si="4"/>
        <v>7376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"&amp;_xludf.BASE(ROUND(RAND()*50000,0),16,5)</f>
        <v>#NAME?</v>
      </c>
      <c r="F16">
        <v>2</v>
      </c>
      <c r="J16">
        <v>4</v>
      </c>
      <c r="K16" s="2">
        <f ca="1">Q15</f>
        <v>7376</v>
      </c>
      <c r="L16" s="2">
        <f ca="1">R15</f>
        <v>5600</v>
      </c>
      <c r="M16" s="2">
        <v>0</v>
      </c>
      <c r="N16" s="2">
        <f ca="1">K14</f>
        <v>2708</v>
      </c>
      <c r="O16" s="3">
        <f ca="1">O15</f>
        <v>5600</v>
      </c>
      <c r="P16" s="4">
        <f>P15</f>
        <v>0</v>
      </c>
      <c r="Q16" s="2">
        <f t="shared" ca="1" si="3"/>
        <v>2708</v>
      </c>
      <c r="R16" s="3">
        <f t="shared" ca="1" si="3"/>
        <v>5600</v>
      </c>
      <c r="S16" s="4">
        <f>S15</f>
        <v>2800</v>
      </c>
      <c r="T16">
        <f t="shared" ca="1" si="4"/>
        <v>7376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"&amp;_xludf.BASE(ROUND(RAND()*50000,0),16,5)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2708</v>
      </c>
      <c r="L17" s="2">
        <f ca="1">O16</f>
        <v>5600</v>
      </c>
      <c r="M17" s="2">
        <f>P16</f>
        <v>0</v>
      </c>
      <c r="N17" s="2">
        <f ca="1">K14</f>
        <v>2708</v>
      </c>
      <c r="O17" s="3">
        <f>L14</f>
        <v>2500</v>
      </c>
      <c r="P17" s="4">
        <f>M14</f>
        <v>0</v>
      </c>
      <c r="Q17" s="2">
        <f t="shared" ca="1" si="3"/>
        <v>2708</v>
      </c>
      <c r="R17" s="2">
        <f t="shared" si="3"/>
        <v>2500</v>
      </c>
      <c r="S17" s="4" t="e">
        <f>#REF!</f>
        <v>#REF!</v>
      </c>
      <c r="T17">
        <f t="shared" ca="1" si="4"/>
        <v>2708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"&amp;_xludf.BASE(ROUND(RAND()*50000,0),16,5)</f>
        <v>#NAME?</v>
      </c>
      <c r="F18">
        <v>3</v>
      </c>
      <c r="J18">
        <v>4</v>
      </c>
      <c r="K18" s="2">
        <f ca="1">K14</f>
        <v>2708</v>
      </c>
      <c r="L18" s="2">
        <f>L14</f>
        <v>2500</v>
      </c>
      <c r="M18" s="4">
        <v>0</v>
      </c>
      <c r="N18" s="2">
        <f ca="1">K15</f>
        <v>7376</v>
      </c>
      <c r="O18" s="3">
        <f>L15</f>
        <v>2500</v>
      </c>
      <c r="P18" s="4">
        <v>0</v>
      </c>
      <c r="Q18" s="2">
        <f ca="1">K16</f>
        <v>7376</v>
      </c>
      <c r="R18" s="3">
        <f ca="1">L16</f>
        <v>5600</v>
      </c>
      <c r="S18" s="4">
        <v>0</v>
      </c>
      <c r="T18">
        <f ca="1">K17</f>
        <v>2708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3208</v>
      </c>
      <c r="L19">
        <f>L14+500</f>
        <v>3000</v>
      </c>
      <c r="M19">
        <f>M14+1200</f>
        <v>1200</v>
      </c>
      <c r="N19">
        <f ca="1">K19+1000</f>
        <v>4208</v>
      </c>
      <c r="O19">
        <f>L19</f>
        <v>3000</v>
      </c>
      <c r="P19">
        <f>M19</f>
        <v>1200</v>
      </c>
      <c r="Q19">
        <f ca="1">N19</f>
        <v>4208</v>
      </c>
      <c r="R19">
        <f>O19</f>
        <v>3000</v>
      </c>
      <c r="S19">
        <f>P19+1000</f>
        <v>2200</v>
      </c>
      <c r="T19">
        <f ca="1">K19</f>
        <v>3208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Zn-"&amp;_xludf.BASE(W20,10,3)</f>
        <v>#NAME?</v>
      </c>
      <c r="E20" t="e">
        <f ca="1">"12D Zn-"&amp;_xludf.BASE(W20,10,3)</f>
        <v>#NAME?</v>
      </c>
      <c r="F20" t="s">
        <v>7</v>
      </c>
      <c r="H20">
        <f ca="1">ROUND(0.2*10^7+0.3*RAND()*1*10^8,0)</f>
        <v>13629304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"&amp;_xludf.BASE(ROUND(RAND()*50000,0),16,5)</f>
        <v>#NAME?</v>
      </c>
      <c r="F21">
        <v>1</v>
      </c>
      <c r="J21">
        <v>4</v>
      </c>
      <c r="K21" s="2">
        <f ca="1">N14</f>
        <v>7376</v>
      </c>
      <c r="L21" s="3">
        <f>O14</f>
        <v>2500</v>
      </c>
      <c r="M21" s="4">
        <f>P14</f>
        <v>0</v>
      </c>
      <c r="N21" s="2">
        <f ca="1">K21+ROUND(H20/3100,0)</f>
        <v>11773</v>
      </c>
      <c r="O21" s="3">
        <v>2500</v>
      </c>
      <c r="P21" s="4">
        <v>0</v>
      </c>
      <c r="Q21" s="2">
        <f t="shared" ref="Q21:R24" ca="1" si="5">N21</f>
        <v>11773</v>
      </c>
      <c r="R21" s="3">
        <f t="shared" si="5"/>
        <v>2500</v>
      </c>
      <c r="S21" s="4">
        <f>2800</f>
        <v>2800</v>
      </c>
      <c r="T21">
        <f t="shared" ref="T21:U24" ca="1" si="6">K21</f>
        <v>7376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"&amp;_xludf.BASE(ROUND(RAND()*50000,0),16,5)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11773</v>
      </c>
      <c r="L22" s="3">
        <f>O21</f>
        <v>2500</v>
      </c>
      <c r="M22" s="4">
        <f>P21</f>
        <v>0</v>
      </c>
      <c r="N22" s="2">
        <f ca="1">K22</f>
        <v>11773</v>
      </c>
      <c r="O22" s="3">
        <f ca="1">ROUND(L22+H20/(N21-K21),0)</f>
        <v>5600</v>
      </c>
      <c r="P22" s="4">
        <v>0</v>
      </c>
      <c r="Q22" s="2">
        <f t="shared" ca="1" si="5"/>
        <v>11773</v>
      </c>
      <c r="R22" s="3">
        <f t="shared" ca="1" si="5"/>
        <v>5600</v>
      </c>
      <c r="S22" s="4">
        <f>S21</f>
        <v>2800</v>
      </c>
      <c r="T22">
        <f t="shared" ca="1" si="6"/>
        <v>11773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"&amp;_xludf.BASE(ROUND(RAND()*50000,0),16,5)</f>
        <v>#NAME?</v>
      </c>
      <c r="F23">
        <v>2</v>
      </c>
      <c r="J23">
        <v>4</v>
      </c>
      <c r="K23" s="2">
        <f ca="1">Q22</f>
        <v>11773</v>
      </c>
      <c r="L23" s="2">
        <f ca="1">R22</f>
        <v>5600</v>
      </c>
      <c r="M23" s="2">
        <v>0</v>
      </c>
      <c r="N23" s="2">
        <f ca="1">K21</f>
        <v>7376</v>
      </c>
      <c r="O23" s="3">
        <f ca="1">O22</f>
        <v>5600</v>
      </c>
      <c r="P23" s="4">
        <f>P22</f>
        <v>0</v>
      </c>
      <c r="Q23" s="2">
        <f t="shared" ca="1" si="5"/>
        <v>7376</v>
      </c>
      <c r="R23" s="3">
        <f t="shared" ca="1" si="5"/>
        <v>5600</v>
      </c>
      <c r="S23" s="4">
        <f>S22</f>
        <v>2800</v>
      </c>
      <c r="T23">
        <f t="shared" ca="1" si="6"/>
        <v>11773</v>
      </c>
      <c r="U23">
        <f t="shared" ca="1" si="6"/>
        <v>5600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"&amp;_xludf.BASE(ROUND(RAND()*50000,0),16,5)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7376</v>
      </c>
      <c r="L24" s="2">
        <f ca="1">O23</f>
        <v>5600</v>
      </c>
      <c r="M24" s="2">
        <f>P23</f>
        <v>0</v>
      </c>
      <c r="N24" s="2">
        <f ca="1">K21</f>
        <v>7376</v>
      </c>
      <c r="O24" s="3">
        <f>L21</f>
        <v>2500</v>
      </c>
      <c r="P24" s="4">
        <f>M21</f>
        <v>0</v>
      </c>
      <c r="Q24" s="2">
        <f t="shared" ca="1" si="5"/>
        <v>7376</v>
      </c>
      <c r="R24" s="2">
        <f t="shared" si="5"/>
        <v>2500</v>
      </c>
      <c r="S24" s="4" t="e">
        <f>#REF!</f>
        <v>#REF!</v>
      </c>
      <c r="T24">
        <f t="shared" ca="1" si="6"/>
        <v>7376</v>
      </c>
      <c r="U24">
        <f t="shared" ca="1" si="6"/>
        <v>5600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"&amp;_xludf.BASE(ROUND(RAND()*50000,0),16,5)</f>
        <v>#NAME?</v>
      </c>
      <c r="F25">
        <v>3</v>
      </c>
      <c r="J25">
        <v>4</v>
      </c>
      <c r="K25" s="2">
        <f ca="1">K21</f>
        <v>7376</v>
      </c>
      <c r="L25" s="2">
        <f>L21</f>
        <v>2500</v>
      </c>
      <c r="M25" s="4">
        <v>0</v>
      </c>
      <c r="N25" s="2">
        <f ca="1">K22</f>
        <v>11773</v>
      </c>
      <c r="O25" s="3">
        <f>L22</f>
        <v>2500</v>
      </c>
      <c r="P25" s="4">
        <v>0</v>
      </c>
      <c r="Q25" s="2">
        <f ca="1">K23</f>
        <v>11773</v>
      </c>
      <c r="R25" s="3">
        <f ca="1">L23</f>
        <v>5600</v>
      </c>
      <c r="S25" s="4">
        <v>0</v>
      </c>
      <c r="T25">
        <f ca="1">K24</f>
        <v>7376</v>
      </c>
      <c r="U25">
        <f ca="1">L24</f>
        <v>5600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7876</v>
      </c>
      <c r="L26">
        <f>L21+500</f>
        <v>3000</v>
      </c>
      <c r="M26">
        <f>M21+1200</f>
        <v>1200</v>
      </c>
      <c r="N26">
        <f ca="1">K26+1000</f>
        <v>8876</v>
      </c>
      <c r="O26">
        <f>L26</f>
        <v>3000</v>
      </c>
      <c r="P26">
        <f>M26</f>
        <v>1200</v>
      </c>
      <c r="Q26">
        <f ca="1">N26</f>
        <v>8876</v>
      </c>
      <c r="R26">
        <f>O26</f>
        <v>3000</v>
      </c>
      <c r="S26">
        <f>P26+1000</f>
        <v>2200</v>
      </c>
      <c r="T26">
        <f ca="1">K26</f>
        <v>7876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Zn-"&amp;_xludf.BASE(W27,10,3)</f>
        <v>#NAME?</v>
      </c>
      <c r="E27" t="e">
        <f ca="1">"12D Zn-"&amp;_xludf.BASE(W27,10,3)</f>
        <v>#NAME?</v>
      </c>
      <c r="F27" t="s">
        <v>7</v>
      </c>
      <c r="H27">
        <f ca="1">ROUND(0.2*10^7+0.3*RAND()*1*10^8,0)</f>
        <v>6558743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"&amp;_xludf.BASE(ROUND(RAND()*50000,0),16,5)</f>
        <v>#NAME?</v>
      </c>
      <c r="F28">
        <v>1</v>
      </c>
      <c r="J28">
        <v>4</v>
      </c>
      <c r="K28" s="2">
        <f ca="1">N21</f>
        <v>11773</v>
      </c>
      <c r="L28" s="3">
        <f>O21</f>
        <v>2500</v>
      </c>
      <c r="M28" s="4">
        <f>P21</f>
        <v>0</v>
      </c>
      <c r="N28" s="2">
        <f ca="1">K28+ROUND(H27/3100,0)</f>
        <v>13889</v>
      </c>
      <c r="O28" s="3">
        <v>2500</v>
      </c>
      <c r="P28" s="4">
        <v>0</v>
      </c>
      <c r="Q28" s="2">
        <f t="shared" ref="Q28:R31" ca="1" si="7">N28</f>
        <v>13889</v>
      </c>
      <c r="R28" s="3">
        <f t="shared" si="7"/>
        <v>2500</v>
      </c>
      <c r="S28" s="4">
        <f>2800</f>
        <v>2800</v>
      </c>
      <c r="T28">
        <f t="shared" ref="T28:U31" ca="1" si="8">K28</f>
        <v>11773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"&amp;_xludf.BASE(ROUND(RAND()*50000,0),16,5)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13889</v>
      </c>
      <c r="L29" s="3">
        <f>O28</f>
        <v>2500</v>
      </c>
      <c r="M29" s="4">
        <f>P28</f>
        <v>0</v>
      </c>
      <c r="N29" s="2">
        <f ca="1">K29</f>
        <v>13889</v>
      </c>
      <c r="O29" s="3">
        <f ca="1">ROUND(L29+H27/(N28-K28),0)</f>
        <v>5600</v>
      </c>
      <c r="P29" s="4">
        <v>0</v>
      </c>
      <c r="Q29" s="2">
        <f t="shared" ca="1" si="7"/>
        <v>13889</v>
      </c>
      <c r="R29" s="3">
        <f t="shared" ca="1" si="7"/>
        <v>5600</v>
      </c>
      <c r="S29" s="4">
        <f>S28</f>
        <v>2800</v>
      </c>
      <c r="T29">
        <f t="shared" ca="1" si="8"/>
        <v>13889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"&amp;_xludf.BASE(ROUND(RAND()*50000,0),16,5)</f>
        <v>#NAME?</v>
      </c>
      <c r="F30">
        <v>2</v>
      </c>
      <c r="J30">
        <v>4</v>
      </c>
      <c r="K30" s="2">
        <f ca="1">Q29</f>
        <v>13889</v>
      </c>
      <c r="L30" s="2">
        <f ca="1">R29</f>
        <v>5600</v>
      </c>
      <c r="M30" s="2">
        <v>0</v>
      </c>
      <c r="N30" s="2">
        <f ca="1">K28</f>
        <v>11773</v>
      </c>
      <c r="O30" s="3">
        <f ca="1">O29</f>
        <v>5600</v>
      </c>
      <c r="P30" s="4">
        <f>P29</f>
        <v>0</v>
      </c>
      <c r="Q30" s="2">
        <f t="shared" ca="1" si="7"/>
        <v>11773</v>
      </c>
      <c r="R30" s="3">
        <f t="shared" ca="1" si="7"/>
        <v>5600</v>
      </c>
      <c r="S30" s="4">
        <f>S29</f>
        <v>2800</v>
      </c>
      <c r="T30">
        <f t="shared" ca="1" si="8"/>
        <v>13889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"&amp;_xludf.BASE(ROUND(RAND()*50000,0),16,5)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11773</v>
      </c>
      <c r="L31" s="2">
        <f ca="1">O30</f>
        <v>5600</v>
      </c>
      <c r="M31" s="2">
        <f>P30</f>
        <v>0</v>
      </c>
      <c r="N31" s="2">
        <f ca="1">K28</f>
        <v>11773</v>
      </c>
      <c r="O31" s="3">
        <f>L28</f>
        <v>2500</v>
      </c>
      <c r="P31" s="4">
        <f>M28</f>
        <v>0</v>
      </c>
      <c r="Q31" s="2">
        <f t="shared" ca="1" si="7"/>
        <v>11773</v>
      </c>
      <c r="R31" s="2">
        <f t="shared" si="7"/>
        <v>2500</v>
      </c>
      <c r="S31" s="4" t="e">
        <f>#REF!</f>
        <v>#REF!</v>
      </c>
      <c r="T31">
        <f t="shared" ca="1" si="8"/>
        <v>11773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"&amp;_xludf.BASE(ROUND(RAND()*50000,0),16,5)</f>
        <v>#NAME?</v>
      </c>
      <c r="F32">
        <v>3</v>
      </c>
      <c r="J32">
        <v>4</v>
      </c>
      <c r="K32" s="2">
        <f ca="1">K28</f>
        <v>11773</v>
      </c>
      <c r="L32" s="2">
        <f>L28</f>
        <v>2500</v>
      </c>
      <c r="M32" s="4">
        <v>0</v>
      </c>
      <c r="N32" s="2">
        <f ca="1">K29</f>
        <v>13889</v>
      </c>
      <c r="O32" s="3">
        <f>L29</f>
        <v>2500</v>
      </c>
      <c r="P32" s="4">
        <v>0</v>
      </c>
      <c r="Q32" s="2">
        <f ca="1">K30</f>
        <v>13889</v>
      </c>
      <c r="R32" s="3">
        <f ca="1">L30</f>
        <v>5600</v>
      </c>
      <c r="S32" s="4">
        <v>0</v>
      </c>
      <c r="T32">
        <f ca="1">K31</f>
        <v>11773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12273</v>
      </c>
      <c r="L33">
        <f>L28+500</f>
        <v>3000</v>
      </c>
      <c r="M33">
        <f>M28+1200</f>
        <v>1200</v>
      </c>
      <c r="N33">
        <f ca="1">K33+1000</f>
        <v>13273</v>
      </c>
      <c r="O33">
        <f>L33</f>
        <v>3000</v>
      </c>
      <c r="P33">
        <f>M33</f>
        <v>1200</v>
      </c>
      <c r="Q33">
        <f ca="1">N33</f>
        <v>13273</v>
      </c>
      <c r="R33">
        <f>O33</f>
        <v>3000</v>
      </c>
      <c r="S33">
        <f>P33+1000</f>
        <v>2200</v>
      </c>
      <c r="T33">
        <f ca="1">K33</f>
        <v>12273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Zn-"&amp;_xludf.BASE(W34,10,3)</f>
        <v>#NAME?</v>
      </c>
      <c r="E34" t="e">
        <f ca="1">"12D Zn-"&amp;_xludf.BASE(W34,10,3)</f>
        <v>#NAME?</v>
      </c>
      <c r="F34" t="s">
        <v>7</v>
      </c>
      <c r="H34">
        <f ca="1">ROUND(0.2*10^7+0.3*RAND()*1*10^8,0)</f>
        <v>5590878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"&amp;_xludf.BASE(ROUND(RAND()*50000,0),16,5)</f>
        <v>#NAME?</v>
      </c>
      <c r="F35">
        <v>1</v>
      </c>
      <c r="J35">
        <v>4</v>
      </c>
      <c r="K35" s="2">
        <f ca="1">N28</f>
        <v>13889</v>
      </c>
      <c r="L35" s="3">
        <f>O28</f>
        <v>2500</v>
      </c>
      <c r="M35" s="4">
        <f>P28</f>
        <v>0</v>
      </c>
      <c r="N35" s="2">
        <f ca="1">K35+ROUND(H34/3100,0)</f>
        <v>15693</v>
      </c>
      <c r="O35" s="3">
        <v>2500</v>
      </c>
      <c r="P35" s="4">
        <v>0</v>
      </c>
      <c r="Q35" s="2">
        <f t="shared" ref="Q35:R38" ca="1" si="9">N35</f>
        <v>15693</v>
      </c>
      <c r="R35" s="3">
        <f t="shared" si="9"/>
        <v>2500</v>
      </c>
      <c r="S35" s="4">
        <f>2800</f>
        <v>2800</v>
      </c>
      <c r="T35">
        <f t="shared" ref="T35:U38" ca="1" si="10">K35</f>
        <v>13889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"&amp;_xludf.BASE(ROUND(RAND()*50000,0),16,5)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15693</v>
      </c>
      <c r="L36" s="3">
        <f>O35</f>
        <v>2500</v>
      </c>
      <c r="M36" s="4">
        <f>P35</f>
        <v>0</v>
      </c>
      <c r="N36" s="2">
        <f ca="1">K36</f>
        <v>15693</v>
      </c>
      <c r="O36" s="3">
        <f ca="1">ROUND(L36+H34/(N35-K35),0)</f>
        <v>5599</v>
      </c>
      <c r="P36" s="4">
        <v>0</v>
      </c>
      <c r="Q36" s="2">
        <f t="shared" ca="1" si="9"/>
        <v>15693</v>
      </c>
      <c r="R36" s="3">
        <f t="shared" ca="1" si="9"/>
        <v>5599</v>
      </c>
      <c r="S36" s="4">
        <f>S35</f>
        <v>2800</v>
      </c>
      <c r="T36">
        <f t="shared" ca="1" si="10"/>
        <v>15693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"&amp;_xludf.BASE(ROUND(RAND()*50000,0),16,5)</f>
        <v>#NAME?</v>
      </c>
      <c r="F37">
        <v>2</v>
      </c>
      <c r="J37">
        <v>4</v>
      </c>
      <c r="K37" s="2">
        <f ca="1">Q36</f>
        <v>15693</v>
      </c>
      <c r="L37" s="2">
        <f ca="1">R36</f>
        <v>5599</v>
      </c>
      <c r="M37" s="2">
        <v>0</v>
      </c>
      <c r="N37" s="2">
        <f ca="1">K35</f>
        <v>13889</v>
      </c>
      <c r="O37" s="3">
        <f ca="1">O36</f>
        <v>5599</v>
      </c>
      <c r="P37" s="4">
        <f>P36</f>
        <v>0</v>
      </c>
      <c r="Q37" s="2">
        <f t="shared" ca="1" si="9"/>
        <v>13889</v>
      </c>
      <c r="R37" s="3">
        <f t="shared" ca="1" si="9"/>
        <v>5599</v>
      </c>
      <c r="S37" s="4">
        <f>S36</f>
        <v>2800</v>
      </c>
      <c r="T37">
        <f t="shared" ca="1" si="10"/>
        <v>15693</v>
      </c>
      <c r="U37">
        <f t="shared" ca="1" si="10"/>
        <v>5599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"&amp;_xludf.BASE(ROUND(RAND()*50000,0),16,5)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13889</v>
      </c>
      <c r="L38" s="2">
        <f ca="1">O37</f>
        <v>5599</v>
      </c>
      <c r="M38" s="2">
        <f>P37</f>
        <v>0</v>
      </c>
      <c r="N38" s="2">
        <f ca="1">K35</f>
        <v>13889</v>
      </c>
      <c r="O38" s="3">
        <f>L35</f>
        <v>2500</v>
      </c>
      <c r="P38" s="4">
        <f>M35</f>
        <v>0</v>
      </c>
      <c r="Q38" s="2">
        <f t="shared" ca="1" si="9"/>
        <v>13889</v>
      </c>
      <c r="R38" s="2">
        <f t="shared" si="9"/>
        <v>2500</v>
      </c>
      <c r="S38" s="4" t="e">
        <f>#REF!</f>
        <v>#REF!</v>
      </c>
      <c r="T38">
        <f t="shared" ca="1" si="10"/>
        <v>13889</v>
      </c>
      <c r="U38">
        <f t="shared" ca="1" si="10"/>
        <v>5599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"&amp;_xludf.BASE(ROUND(RAND()*50000,0),16,5)</f>
        <v>#NAME?</v>
      </c>
      <c r="F39">
        <v>3</v>
      </c>
      <c r="J39">
        <v>4</v>
      </c>
      <c r="K39" s="2">
        <f ca="1">K35</f>
        <v>13889</v>
      </c>
      <c r="L39" s="2">
        <f>L35</f>
        <v>2500</v>
      </c>
      <c r="M39" s="4">
        <v>0</v>
      </c>
      <c r="N39" s="2">
        <f ca="1">K36</f>
        <v>15693</v>
      </c>
      <c r="O39" s="3">
        <f>L36</f>
        <v>2500</v>
      </c>
      <c r="P39" s="4">
        <v>0</v>
      </c>
      <c r="Q39" s="2">
        <f ca="1">K37</f>
        <v>15693</v>
      </c>
      <c r="R39" s="3">
        <f ca="1">L37</f>
        <v>5599</v>
      </c>
      <c r="S39" s="4">
        <v>0</v>
      </c>
      <c r="T39">
        <f ca="1">K38</f>
        <v>13889</v>
      </c>
      <c r="U39">
        <f ca="1">L38</f>
        <v>5599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14389</v>
      </c>
      <c r="L40">
        <f>L35+500</f>
        <v>3000</v>
      </c>
      <c r="M40">
        <f>M35+1200</f>
        <v>1200</v>
      </c>
      <c r="N40">
        <f ca="1">K40+1000</f>
        <v>15389</v>
      </c>
      <c r="O40">
        <f>L40</f>
        <v>3000</v>
      </c>
      <c r="P40">
        <f>M40</f>
        <v>1200</v>
      </c>
      <c r="Q40">
        <f ca="1">N40</f>
        <v>15389</v>
      </c>
      <c r="R40">
        <f>O40</f>
        <v>3000</v>
      </c>
      <c r="S40">
        <f>P40+1000</f>
        <v>2200</v>
      </c>
      <c r="T40">
        <f ca="1">K40</f>
        <v>14389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Zn-"&amp;_xludf.BASE(W41,10,3)</f>
        <v>#NAME?</v>
      </c>
      <c r="E41" t="e">
        <f ca="1">"12D Zn-"&amp;_xludf.BASE(W41,10,3)</f>
        <v>#NAME?</v>
      </c>
      <c r="F41" t="s">
        <v>7</v>
      </c>
      <c r="H41">
        <f ca="1">ROUND(0.2*10^7+0.3*RAND()*1*10^8,0)</f>
        <v>15138897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"&amp;_xludf.BASE(ROUND(RAND()*50000,0),16,5)</f>
        <v>#NAME?</v>
      </c>
      <c r="F42">
        <v>1</v>
      </c>
      <c r="J42">
        <v>4</v>
      </c>
      <c r="K42" s="2">
        <f ca="1">N35</f>
        <v>15693</v>
      </c>
      <c r="L42" s="3">
        <f>O35</f>
        <v>2500</v>
      </c>
      <c r="M42" s="4">
        <f>P35</f>
        <v>0</v>
      </c>
      <c r="N42" s="2">
        <f ca="1">K42+ROUND(H41/3100,0)</f>
        <v>20577</v>
      </c>
      <c r="O42" s="3">
        <v>2500</v>
      </c>
      <c r="P42" s="4">
        <v>0</v>
      </c>
      <c r="Q42" s="2">
        <f t="shared" ref="Q42:R45" ca="1" si="11">N42</f>
        <v>20577</v>
      </c>
      <c r="R42" s="3">
        <f t="shared" si="11"/>
        <v>2500</v>
      </c>
      <c r="S42" s="4">
        <f>2800</f>
        <v>2800</v>
      </c>
      <c r="T42">
        <f t="shared" ref="T42:U45" ca="1" si="12">K42</f>
        <v>15693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"&amp;_xludf.BASE(ROUND(RAND()*50000,0),16,5)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20577</v>
      </c>
      <c r="L43" s="3">
        <f>O42</f>
        <v>2500</v>
      </c>
      <c r="M43" s="4">
        <f>P42</f>
        <v>0</v>
      </c>
      <c r="N43" s="2">
        <f ca="1">K43</f>
        <v>20577</v>
      </c>
      <c r="O43" s="3">
        <f ca="1">ROUND(L43+H41/(N42-K42),0)</f>
        <v>5600</v>
      </c>
      <c r="P43" s="4">
        <v>0</v>
      </c>
      <c r="Q43" s="2">
        <f t="shared" ca="1" si="11"/>
        <v>20577</v>
      </c>
      <c r="R43" s="3">
        <f t="shared" ca="1" si="11"/>
        <v>5600</v>
      </c>
      <c r="S43" s="4">
        <f>S42</f>
        <v>2800</v>
      </c>
      <c r="T43">
        <f t="shared" ca="1" si="12"/>
        <v>20577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"&amp;_xludf.BASE(ROUND(RAND()*50000,0),16,5)</f>
        <v>#NAME?</v>
      </c>
      <c r="F44">
        <v>2</v>
      </c>
      <c r="J44">
        <v>4</v>
      </c>
      <c r="K44" s="2">
        <f ca="1">Q43</f>
        <v>20577</v>
      </c>
      <c r="L44" s="2">
        <f ca="1">R43</f>
        <v>5600</v>
      </c>
      <c r="M44" s="2">
        <v>0</v>
      </c>
      <c r="N44" s="2">
        <f ca="1">K42</f>
        <v>15693</v>
      </c>
      <c r="O44" s="3">
        <f ca="1">O43</f>
        <v>5600</v>
      </c>
      <c r="P44" s="4">
        <f>P43</f>
        <v>0</v>
      </c>
      <c r="Q44" s="2">
        <f t="shared" ca="1" si="11"/>
        <v>15693</v>
      </c>
      <c r="R44" s="3">
        <f t="shared" ca="1" si="11"/>
        <v>5600</v>
      </c>
      <c r="S44" s="4">
        <f>S43</f>
        <v>2800</v>
      </c>
      <c r="T44">
        <f t="shared" ca="1" si="12"/>
        <v>20577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"&amp;_xludf.BASE(ROUND(RAND()*50000,0),16,5)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15693</v>
      </c>
      <c r="L45" s="2">
        <f ca="1">O44</f>
        <v>5600</v>
      </c>
      <c r="M45" s="2">
        <f>P44</f>
        <v>0</v>
      </c>
      <c r="N45" s="2">
        <f ca="1">K42</f>
        <v>15693</v>
      </c>
      <c r="O45" s="3">
        <f>L42</f>
        <v>2500</v>
      </c>
      <c r="P45" s="4">
        <f>M42</f>
        <v>0</v>
      </c>
      <c r="Q45" s="2">
        <f t="shared" ca="1" si="11"/>
        <v>15693</v>
      </c>
      <c r="R45" s="2">
        <f t="shared" si="11"/>
        <v>2500</v>
      </c>
      <c r="S45" s="4" t="e">
        <f>#REF!</f>
        <v>#REF!</v>
      </c>
      <c r="T45">
        <f t="shared" ca="1" si="12"/>
        <v>15693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"&amp;_xludf.BASE(ROUND(RAND()*50000,0),16,5)</f>
        <v>#NAME?</v>
      </c>
      <c r="F46">
        <v>3</v>
      </c>
      <c r="J46">
        <v>4</v>
      </c>
      <c r="K46" s="2">
        <f ca="1">K42</f>
        <v>15693</v>
      </c>
      <c r="L46" s="2">
        <f>L42</f>
        <v>2500</v>
      </c>
      <c r="M46" s="4">
        <v>0</v>
      </c>
      <c r="N46" s="2">
        <f ca="1">K43</f>
        <v>20577</v>
      </c>
      <c r="O46" s="3">
        <f>L43</f>
        <v>2500</v>
      </c>
      <c r="P46" s="4">
        <v>0</v>
      </c>
      <c r="Q46" s="2">
        <f ca="1">K44</f>
        <v>20577</v>
      </c>
      <c r="R46" s="3">
        <f ca="1">L44</f>
        <v>5600</v>
      </c>
      <c r="S46" s="4">
        <v>0</v>
      </c>
      <c r="T46">
        <f ca="1">K45</f>
        <v>15693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16193</v>
      </c>
      <c r="L47">
        <f>L42+500</f>
        <v>3000</v>
      </c>
      <c r="M47">
        <f>M42+1200</f>
        <v>1200</v>
      </c>
      <c r="N47">
        <f ca="1">K47+1000</f>
        <v>17193</v>
      </c>
      <c r="O47">
        <f>L47</f>
        <v>3000</v>
      </c>
      <c r="P47">
        <f>M47</f>
        <v>1200</v>
      </c>
      <c r="Q47">
        <f ca="1">N47</f>
        <v>17193</v>
      </c>
      <c r="R47">
        <f>O47</f>
        <v>3000</v>
      </c>
      <c r="S47">
        <f>P47+1000</f>
        <v>2200</v>
      </c>
      <c r="T47">
        <f ca="1">K47</f>
        <v>16193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Zn-"&amp;_xludf.BASE(W48,10,3)</f>
        <v>#NAME?</v>
      </c>
      <c r="E48" t="e">
        <f ca="1">"12D Zn-"&amp;_xludf.BASE(W48,10,3)</f>
        <v>#NAME?</v>
      </c>
      <c r="F48" t="s">
        <v>7</v>
      </c>
      <c r="H48">
        <f ca="1">ROUND(0.2*10^7+0.3*RAND()*1*10^8,0)</f>
        <v>31809664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"&amp;_xludf.BASE(ROUND(RAND()*50000,0),16,5)</f>
        <v>#NAME?</v>
      </c>
      <c r="F49">
        <v>1</v>
      </c>
      <c r="J49">
        <v>4</v>
      </c>
      <c r="K49" s="2">
        <f ca="1">N42</f>
        <v>20577</v>
      </c>
      <c r="L49" s="3">
        <f>O42</f>
        <v>2500</v>
      </c>
      <c r="M49" s="4">
        <f>P42</f>
        <v>0</v>
      </c>
      <c r="N49" s="2">
        <f ca="1">K49+ROUND(H48/3100,0)</f>
        <v>30838</v>
      </c>
      <c r="O49" s="3">
        <v>2500</v>
      </c>
      <c r="P49" s="4">
        <v>0</v>
      </c>
      <c r="Q49" s="2">
        <f t="shared" ref="Q49:R52" ca="1" si="13">N49</f>
        <v>30838</v>
      </c>
      <c r="R49" s="3">
        <f t="shared" si="13"/>
        <v>2500</v>
      </c>
      <c r="S49" s="4">
        <f>2800</f>
        <v>2800</v>
      </c>
      <c r="T49">
        <f t="shared" ref="T49:U52" ca="1" si="14">K49</f>
        <v>20577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"&amp;_xludf.BASE(ROUND(RAND()*50000,0),16,5)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30838</v>
      </c>
      <c r="L50" s="3">
        <f>O49</f>
        <v>2500</v>
      </c>
      <c r="M50" s="4">
        <f>P49</f>
        <v>0</v>
      </c>
      <c r="N50" s="2">
        <f ca="1">K50</f>
        <v>30838</v>
      </c>
      <c r="O50" s="3">
        <f ca="1">ROUND(L50+H48/(N49-K49),0)</f>
        <v>5600</v>
      </c>
      <c r="P50" s="4">
        <v>0</v>
      </c>
      <c r="Q50" s="2">
        <f t="shared" ca="1" si="13"/>
        <v>30838</v>
      </c>
      <c r="R50" s="3">
        <f t="shared" ca="1" si="13"/>
        <v>5600</v>
      </c>
      <c r="S50" s="4">
        <f>S49</f>
        <v>2800</v>
      </c>
      <c r="T50">
        <f t="shared" ca="1" si="14"/>
        <v>30838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"&amp;_xludf.BASE(ROUND(RAND()*50000,0),16,5)</f>
        <v>#NAME?</v>
      </c>
      <c r="F51">
        <v>2</v>
      </c>
      <c r="J51">
        <v>4</v>
      </c>
      <c r="K51" s="2">
        <f ca="1">Q50</f>
        <v>30838</v>
      </c>
      <c r="L51" s="2">
        <f ca="1">R50</f>
        <v>5600</v>
      </c>
      <c r="M51" s="2">
        <v>0</v>
      </c>
      <c r="N51" s="2">
        <f ca="1">K49</f>
        <v>20577</v>
      </c>
      <c r="O51" s="3">
        <f ca="1">O50</f>
        <v>5600</v>
      </c>
      <c r="P51" s="4">
        <f>P50</f>
        <v>0</v>
      </c>
      <c r="Q51" s="2">
        <f t="shared" ca="1" si="13"/>
        <v>20577</v>
      </c>
      <c r="R51" s="3">
        <f t="shared" ca="1" si="13"/>
        <v>5600</v>
      </c>
      <c r="S51" s="4">
        <f>S50</f>
        <v>2800</v>
      </c>
      <c r="T51">
        <f t="shared" ca="1" si="14"/>
        <v>30838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"&amp;_xludf.BASE(ROUND(RAND()*50000,0),16,5)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20577</v>
      </c>
      <c r="L52" s="2">
        <f ca="1">O51</f>
        <v>5600</v>
      </c>
      <c r="M52" s="2">
        <f>P51</f>
        <v>0</v>
      </c>
      <c r="N52" s="2">
        <f ca="1">K49</f>
        <v>20577</v>
      </c>
      <c r="O52" s="3">
        <f>L49</f>
        <v>2500</v>
      </c>
      <c r="P52" s="4">
        <f>M49</f>
        <v>0</v>
      </c>
      <c r="Q52" s="2">
        <f t="shared" ca="1" si="13"/>
        <v>20577</v>
      </c>
      <c r="R52" s="2">
        <f t="shared" si="13"/>
        <v>2500</v>
      </c>
      <c r="S52" s="4" t="e">
        <f>#REF!</f>
        <v>#REF!</v>
      </c>
      <c r="T52">
        <f t="shared" ca="1" si="14"/>
        <v>20577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"&amp;_xludf.BASE(ROUND(RAND()*50000,0),16,5)</f>
        <v>#NAME?</v>
      </c>
      <c r="F53">
        <v>3</v>
      </c>
      <c r="J53">
        <v>4</v>
      </c>
      <c r="K53" s="2">
        <f ca="1">K49</f>
        <v>20577</v>
      </c>
      <c r="L53" s="2">
        <f>L49</f>
        <v>2500</v>
      </c>
      <c r="M53" s="4">
        <v>0</v>
      </c>
      <c r="N53" s="2">
        <f ca="1">K50</f>
        <v>30838</v>
      </c>
      <c r="O53" s="3">
        <f>L50</f>
        <v>2500</v>
      </c>
      <c r="P53" s="4">
        <v>0</v>
      </c>
      <c r="Q53" s="2">
        <f ca="1">K51</f>
        <v>30838</v>
      </c>
      <c r="R53" s="3">
        <f ca="1">L51</f>
        <v>5600</v>
      </c>
      <c r="S53" s="4">
        <v>0</v>
      </c>
      <c r="T53">
        <f ca="1">K52</f>
        <v>20577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21077</v>
      </c>
      <c r="L54">
        <f>L49+500</f>
        <v>3000</v>
      </c>
      <c r="M54">
        <f>M49+1200</f>
        <v>1200</v>
      </c>
      <c r="N54">
        <f ca="1">K54+1000</f>
        <v>22077</v>
      </c>
      <c r="O54">
        <f>L54</f>
        <v>3000</v>
      </c>
      <c r="P54">
        <f>M54</f>
        <v>1200</v>
      </c>
      <c r="Q54">
        <f ca="1">N54</f>
        <v>22077</v>
      </c>
      <c r="R54">
        <f>O54</f>
        <v>3000</v>
      </c>
      <c r="S54">
        <f>P54+1000</f>
        <v>2200</v>
      </c>
      <c r="T54">
        <f ca="1">K54</f>
        <v>21077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Zn-"&amp;_xludf.BASE(W55,10,3)</f>
        <v>#NAME?</v>
      </c>
      <c r="E55" t="e">
        <f ca="1">"12D Zn-"&amp;_xludf.BASE(W55,10,3)</f>
        <v>#NAME?</v>
      </c>
      <c r="F55" t="s">
        <v>7</v>
      </c>
      <c r="H55">
        <f ca="1">ROUND(0.2*10^7+0.3*RAND()*1*10^8,0)</f>
        <v>29413978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"&amp;_xludf.BASE(ROUND(RAND()*50000,0),16,5)</f>
        <v>#NAME?</v>
      </c>
      <c r="F56">
        <v>1</v>
      </c>
      <c r="J56">
        <v>4</v>
      </c>
      <c r="K56" s="2">
        <f ca="1">N49</f>
        <v>30838</v>
      </c>
      <c r="L56" s="3">
        <f>O49</f>
        <v>2500</v>
      </c>
      <c r="M56" s="4">
        <f>P49</f>
        <v>0</v>
      </c>
      <c r="N56" s="2">
        <f ca="1">K56+ROUND(H55/3100,0)</f>
        <v>40326</v>
      </c>
      <c r="O56" s="3">
        <v>2500</v>
      </c>
      <c r="P56" s="4">
        <v>0</v>
      </c>
      <c r="Q56" s="2">
        <f t="shared" ref="Q56:R59" ca="1" si="15">N56</f>
        <v>40326</v>
      </c>
      <c r="R56" s="3">
        <f t="shared" si="15"/>
        <v>2500</v>
      </c>
      <c r="S56" s="4">
        <f>2800</f>
        <v>2800</v>
      </c>
      <c r="T56">
        <f t="shared" ref="T56:U59" ca="1" si="16">K56</f>
        <v>30838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"&amp;_xludf.BASE(ROUND(RAND()*50000,0),16,5)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40326</v>
      </c>
      <c r="L57" s="3">
        <f>O56</f>
        <v>2500</v>
      </c>
      <c r="M57" s="4">
        <f>P56</f>
        <v>0</v>
      </c>
      <c r="N57" s="2">
        <f ca="1">K57</f>
        <v>40326</v>
      </c>
      <c r="O57" s="3">
        <f ca="1">ROUND(L57+H55/(N56-K56),0)</f>
        <v>5600</v>
      </c>
      <c r="P57" s="4">
        <v>0</v>
      </c>
      <c r="Q57" s="2">
        <f t="shared" ca="1" si="15"/>
        <v>40326</v>
      </c>
      <c r="R57" s="3">
        <f t="shared" ca="1" si="15"/>
        <v>5600</v>
      </c>
      <c r="S57" s="4">
        <f>S56</f>
        <v>2800</v>
      </c>
      <c r="T57">
        <f t="shared" ca="1" si="16"/>
        <v>40326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"&amp;_xludf.BASE(ROUND(RAND()*50000,0),16,5)</f>
        <v>#NAME?</v>
      </c>
      <c r="F58">
        <v>2</v>
      </c>
      <c r="J58">
        <v>4</v>
      </c>
      <c r="K58" s="2">
        <f ca="1">Q57</f>
        <v>40326</v>
      </c>
      <c r="L58" s="2">
        <f ca="1">R57</f>
        <v>5600</v>
      </c>
      <c r="M58" s="2">
        <v>0</v>
      </c>
      <c r="N58" s="2">
        <f ca="1">K56</f>
        <v>30838</v>
      </c>
      <c r="O58" s="3">
        <f ca="1">O57</f>
        <v>5600</v>
      </c>
      <c r="P58" s="4">
        <f>P57</f>
        <v>0</v>
      </c>
      <c r="Q58" s="2">
        <f t="shared" ca="1" si="15"/>
        <v>30838</v>
      </c>
      <c r="R58" s="3">
        <f t="shared" ca="1" si="15"/>
        <v>5600</v>
      </c>
      <c r="S58" s="4">
        <f>S57</f>
        <v>2800</v>
      </c>
      <c r="T58">
        <f t="shared" ca="1" si="16"/>
        <v>40326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"&amp;_xludf.BASE(ROUND(RAND()*50000,0),16,5)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30838</v>
      </c>
      <c r="L59" s="2">
        <f ca="1">O58</f>
        <v>5600</v>
      </c>
      <c r="M59" s="2">
        <f>P58</f>
        <v>0</v>
      </c>
      <c r="N59" s="2">
        <f ca="1">K56</f>
        <v>30838</v>
      </c>
      <c r="O59" s="3">
        <f>L56</f>
        <v>2500</v>
      </c>
      <c r="P59" s="4">
        <f>M56</f>
        <v>0</v>
      </c>
      <c r="Q59" s="2">
        <f t="shared" ca="1" si="15"/>
        <v>30838</v>
      </c>
      <c r="R59" s="2">
        <f t="shared" si="15"/>
        <v>2500</v>
      </c>
      <c r="S59" s="4" t="e">
        <f>#REF!</f>
        <v>#REF!</v>
      </c>
      <c r="T59">
        <f t="shared" ca="1" si="16"/>
        <v>30838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"&amp;_xludf.BASE(ROUND(RAND()*50000,0),16,5)</f>
        <v>#NAME?</v>
      </c>
      <c r="F60">
        <v>3</v>
      </c>
      <c r="J60">
        <v>4</v>
      </c>
      <c r="K60" s="2">
        <f ca="1">K56</f>
        <v>30838</v>
      </c>
      <c r="L60" s="2">
        <f>L56</f>
        <v>2500</v>
      </c>
      <c r="M60" s="4">
        <v>0</v>
      </c>
      <c r="N60" s="2">
        <f ca="1">K57</f>
        <v>40326</v>
      </c>
      <c r="O60" s="3">
        <f>L57</f>
        <v>2500</v>
      </c>
      <c r="P60" s="4">
        <v>0</v>
      </c>
      <c r="Q60" s="2">
        <f ca="1">K58</f>
        <v>40326</v>
      </c>
      <c r="R60" s="3">
        <f ca="1">L58</f>
        <v>5600</v>
      </c>
      <c r="S60" s="4">
        <v>0</v>
      </c>
      <c r="T60">
        <f ca="1">K59</f>
        <v>30838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31338</v>
      </c>
      <c r="L61">
        <f>L56+500</f>
        <v>3000</v>
      </c>
      <c r="M61">
        <f>M56+1200</f>
        <v>1200</v>
      </c>
      <c r="N61">
        <f ca="1">K61+1000</f>
        <v>32338</v>
      </c>
      <c r="O61">
        <f>L61</f>
        <v>3000</v>
      </c>
      <c r="P61">
        <f>M61</f>
        <v>1200</v>
      </c>
      <c r="Q61">
        <f ca="1">N61</f>
        <v>32338</v>
      </c>
      <c r="R61">
        <f>O61</f>
        <v>3000</v>
      </c>
      <c r="S61">
        <f>P61+1000</f>
        <v>2200</v>
      </c>
      <c r="T61">
        <f ca="1">K61</f>
        <v>31338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Zn-"&amp;_xludf.BASE(W62,10,3)</f>
        <v>#NAME?</v>
      </c>
      <c r="E62" t="e">
        <f ca="1">"12D Zn-"&amp;_xludf.BASE(W62,10,3)</f>
        <v>#NAME?</v>
      </c>
      <c r="F62" t="s">
        <v>7</v>
      </c>
      <c r="H62">
        <f ca="1">ROUND(0.2*10^7+0.3*RAND()*1*10^8,0)</f>
        <v>5706632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"&amp;_xludf.BASE(ROUND(RAND()*50000,0),16,5)</f>
        <v>#NAME?</v>
      </c>
      <c r="F63">
        <v>1</v>
      </c>
      <c r="J63">
        <v>4</v>
      </c>
      <c r="K63" s="2">
        <f ca="1">N56</f>
        <v>40326</v>
      </c>
      <c r="L63" s="3">
        <f>O56</f>
        <v>2500</v>
      </c>
      <c r="M63" s="4">
        <f>P56</f>
        <v>0</v>
      </c>
      <c r="N63" s="2">
        <f ca="1">K63+ROUND(H62/3100,0)</f>
        <v>42167</v>
      </c>
      <c r="O63" s="3">
        <v>2500</v>
      </c>
      <c r="P63" s="4">
        <v>0</v>
      </c>
      <c r="Q63" s="2">
        <f t="shared" ref="Q63:R66" ca="1" si="17">N63</f>
        <v>42167</v>
      </c>
      <c r="R63" s="3">
        <f t="shared" si="17"/>
        <v>2500</v>
      </c>
      <c r="S63" s="4">
        <f>2800</f>
        <v>2800</v>
      </c>
      <c r="T63">
        <f t="shared" ref="T63:U66" ca="1" si="18">K63</f>
        <v>40326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"&amp;_xludf.BASE(ROUND(RAND()*50000,0),16,5)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42167</v>
      </c>
      <c r="L64" s="3">
        <f>O63</f>
        <v>2500</v>
      </c>
      <c r="M64" s="4">
        <f>P63</f>
        <v>0</v>
      </c>
      <c r="N64" s="2">
        <f ca="1">K64</f>
        <v>42167</v>
      </c>
      <c r="O64" s="3">
        <f ca="1">ROUND(L64+H62/(N63-K63),0)</f>
        <v>5600</v>
      </c>
      <c r="P64" s="4">
        <v>0</v>
      </c>
      <c r="Q64" s="2">
        <f t="shared" ca="1" si="17"/>
        <v>42167</v>
      </c>
      <c r="R64" s="3">
        <f t="shared" ca="1" si="17"/>
        <v>5600</v>
      </c>
      <c r="S64" s="4">
        <f>S63</f>
        <v>2800</v>
      </c>
      <c r="T64">
        <f t="shared" ca="1" si="18"/>
        <v>42167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"&amp;_xludf.BASE(ROUND(RAND()*50000,0),16,5)</f>
        <v>#NAME?</v>
      </c>
      <c r="F65">
        <v>2</v>
      </c>
      <c r="J65">
        <v>4</v>
      </c>
      <c r="K65" s="2">
        <f ca="1">Q64</f>
        <v>42167</v>
      </c>
      <c r="L65" s="2">
        <f ca="1">R64</f>
        <v>5600</v>
      </c>
      <c r="M65" s="2">
        <v>0</v>
      </c>
      <c r="N65" s="2">
        <f ca="1">K63</f>
        <v>40326</v>
      </c>
      <c r="O65" s="3">
        <f ca="1">O64</f>
        <v>5600</v>
      </c>
      <c r="P65" s="4">
        <f>P64</f>
        <v>0</v>
      </c>
      <c r="Q65" s="2">
        <f t="shared" ca="1" si="17"/>
        <v>40326</v>
      </c>
      <c r="R65" s="3">
        <f t="shared" ca="1" si="17"/>
        <v>5600</v>
      </c>
      <c r="S65" s="4">
        <f>S64</f>
        <v>2800</v>
      </c>
      <c r="T65">
        <f t="shared" ca="1" si="18"/>
        <v>42167</v>
      </c>
      <c r="U65">
        <f t="shared" ca="1" si="18"/>
        <v>5600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"&amp;_xludf.BASE(ROUND(RAND()*50000,0),16,5)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40326</v>
      </c>
      <c r="L66" s="2">
        <f ca="1">O65</f>
        <v>5600</v>
      </c>
      <c r="M66" s="2">
        <f>P65</f>
        <v>0</v>
      </c>
      <c r="N66" s="2">
        <f ca="1">K63</f>
        <v>40326</v>
      </c>
      <c r="O66" s="3">
        <f>L63</f>
        <v>2500</v>
      </c>
      <c r="P66" s="4">
        <f>M63</f>
        <v>0</v>
      </c>
      <c r="Q66" s="2">
        <f t="shared" ca="1" si="17"/>
        <v>40326</v>
      </c>
      <c r="R66" s="2">
        <f t="shared" si="17"/>
        <v>2500</v>
      </c>
      <c r="S66" s="4" t="e">
        <f>#REF!</f>
        <v>#REF!</v>
      </c>
      <c r="T66">
        <f t="shared" ca="1" si="18"/>
        <v>40326</v>
      </c>
      <c r="U66">
        <f t="shared" ca="1" si="18"/>
        <v>5600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"&amp;_xludf.BASE(ROUND(RAND()*50000,0),16,5)</f>
        <v>#NAME?</v>
      </c>
      <c r="F67">
        <v>3</v>
      </c>
      <c r="J67">
        <v>4</v>
      </c>
      <c r="K67" s="2">
        <f ca="1">K63</f>
        <v>40326</v>
      </c>
      <c r="L67" s="2">
        <f>L63</f>
        <v>2500</v>
      </c>
      <c r="M67" s="4">
        <v>0</v>
      </c>
      <c r="N67" s="2">
        <f ca="1">K64</f>
        <v>42167</v>
      </c>
      <c r="O67" s="3">
        <f>L64</f>
        <v>2500</v>
      </c>
      <c r="P67" s="4">
        <v>0</v>
      </c>
      <c r="Q67" s="2">
        <f ca="1">K65</f>
        <v>42167</v>
      </c>
      <c r="R67" s="3">
        <f ca="1">L65</f>
        <v>5600</v>
      </c>
      <c r="S67" s="4">
        <v>0</v>
      </c>
      <c r="T67">
        <f ca="1">K66</f>
        <v>40326</v>
      </c>
      <c r="U67">
        <f ca="1">L66</f>
        <v>5600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40826</v>
      </c>
      <c r="L68">
        <f>L63+500</f>
        <v>3000</v>
      </c>
      <c r="M68">
        <f>M63+1200</f>
        <v>1200</v>
      </c>
      <c r="N68">
        <f ca="1">K68+1000</f>
        <v>41826</v>
      </c>
      <c r="O68">
        <f>L68</f>
        <v>3000</v>
      </c>
      <c r="P68">
        <f>M68</f>
        <v>1200</v>
      </c>
      <c r="Q68">
        <f ca="1">N68</f>
        <v>41826</v>
      </c>
      <c r="R68">
        <f>O68</f>
        <v>3000</v>
      </c>
      <c r="S68">
        <f>P68+1000</f>
        <v>2200</v>
      </c>
      <c r="T68">
        <f ca="1">K68</f>
        <v>40826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Zn-"&amp;_xludf.BASE(W69,10,3)</f>
        <v>#NAME?</v>
      </c>
      <c r="E69" t="e">
        <f ca="1">"12D Zn-"&amp;_xludf.BASE(W69,10,3)</f>
        <v>#NAME?</v>
      </c>
      <c r="F69" t="s">
        <v>7</v>
      </c>
      <c r="H69">
        <f ca="1">ROUND(0.2*10^7+0.3*RAND()*1*10^8,0)</f>
        <v>19978347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"&amp;_xludf.BASE(ROUND(RAND()*50000,0),16,5)</f>
        <v>#NAME?</v>
      </c>
      <c r="F70">
        <v>1</v>
      </c>
      <c r="J70">
        <v>4</v>
      </c>
      <c r="K70" s="2">
        <f ca="1">N63</f>
        <v>42167</v>
      </c>
      <c r="L70" s="3">
        <f>O63</f>
        <v>2500</v>
      </c>
      <c r="M70" s="4">
        <f>P63</f>
        <v>0</v>
      </c>
      <c r="N70" s="2">
        <f ca="1">K70+ROUND(H69/3100,0)</f>
        <v>48612</v>
      </c>
      <c r="O70" s="3">
        <v>2500</v>
      </c>
      <c r="P70" s="4">
        <v>0</v>
      </c>
      <c r="Q70" s="2">
        <f t="shared" ref="Q70:R73" ca="1" si="19">N70</f>
        <v>48612</v>
      </c>
      <c r="R70" s="3">
        <f t="shared" si="19"/>
        <v>2500</v>
      </c>
      <c r="S70" s="4">
        <f>2800</f>
        <v>2800</v>
      </c>
      <c r="T70">
        <f t="shared" ref="T70:U73" ca="1" si="20">K70</f>
        <v>42167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_xludf.BASE(_xludf.DECIMAL(B70,16)+1,16,5)</f>
        <v>#NAME?</v>
      </c>
      <c r="C71" s="1">
        <v>40987</v>
      </c>
      <c r="D71" t="e">
        <f ca="1">D69</f>
        <v>#NAME?</v>
      </c>
      <c r="E71" t="e">
        <f ca="1">"12D IZ Wall "&amp;_xludf.BASE(ROUND(RAND()*50000,0),16,5)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48612</v>
      </c>
      <c r="L71" s="3">
        <f>O70</f>
        <v>2500</v>
      </c>
      <c r="M71" s="4">
        <f>P70</f>
        <v>0</v>
      </c>
      <c r="N71" s="2">
        <f ca="1">K71</f>
        <v>48612</v>
      </c>
      <c r="O71" s="3">
        <f ca="1">ROUND(L71+H69/(N70-K70),0)</f>
        <v>5600</v>
      </c>
      <c r="P71" s="4">
        <v>0</v>
      </c>
      <c r="Q71" s="2">
        <f t="shared" ca="1" si="19"/>
        <v>48612</v>
      </c>
      <c r="R71" s="3">
        <f t="shared" ca="1" si="19"/>
        <v>5600</v>
      </c>
      <c r="S71" s="4">
        <f>S70</f>
        <v>2800</v>
      </c>
      <c r="T71">
        <f t="shared" ca="1" si="20"/>
        <v>48612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"&amp;_xludf.BASE(ROUND(RAND()*50000,0),16,5)</f>
        <v>#NAME?</v>
      </c>
      <c r="F72">
        <v>2</v>
      </c>
      <c r="J72">
        <v>4</v>
      </c>
      <c r="K72" s="2">
        <f ca="1">Q71</f>
        <v>48612</v>
      </c>
      <c r="L72" s="2">
        <f ca="1">R71</f>
        <v>5600</v>
      </c>
      <c r="M72" s="2">
        <v>0</v>
      </c>
      <c r="N72" s="2">
        <f ca="1">K70</f>
        <v>42167</v>
      </c>
      <c r="O72" s="3">
        <f ca="1">O71</f>
        <v>5600</v>
      </c>
      <c r="P72" s="4">
        <f>P71</f>
        <v>0</v>
      </c>
      <c r="Q72" s="2">
        <f t="shared" ca="1" si="19"/>
        <v>42167</v>
      </c>
      <c r="R72" s="3">
        <f t="shared" ca="1" si="19"/>
        <v>5600</v>
      </c>
      <c r="S72" s="4">
        <f>S71</f>
        <v>2800</v>
      </c>
      <c r="T72">
        <f t="shared" ca="1" si="20"/>
        <v>48612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"&amp;_xludf.BASE(ROUND(RAND()*50000,0),16,5)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42167</v>
      </c>
      <c r="L73" s="2">
        <f ca="1">O72</f>
        <v>5600</v>
      </c>
      <c r="M73" s="2">
        <f>P72</f>
        <v>0</v>
      </c>
      <c r="N73" s="2">
        <f ca="1">K70</f>
        <v>42167</v>
      </c>
      <c r="O73" s="3">
        <f>L70</f>
        <v>2500</v>
      </c>
      <c r="P73" s="4">
        <f>M70</f>
        <v>0</v>
      </c>
      <c r="Q73" s="2">
        <f t="shared" ca="1" si="19"/>
        <v>42167</v>
      </c>
      <c r="R73" s="2">
        <f t="shared" si="19"/>
        <v>2500</v>
      </c>
      <c r="S73" s="4" t="e">
        <f>#REF!</f>
        <v>#REF!</v>
      </c>
      <c r="T73">
        <f t="shared" ca="1" si="20"/>
        <v>42167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"&amp;_xludf.BASE(ROUND(RAND()*50000,0),16,5)</f>
        <v>#NAME?</v>
      </c>
      <c r="F74">
        <v>3</v>
      </c>
      <c r="J74">
        <v>4</v>
      </c>
      <c r="K74" s="2">
        <f ca="1">K70</f>
        <v>42167</v>
      </c>
      <c r="L74" s="2">
        <f>L70</f>
        <v>2500</v>
      </c>
      <c r="M74" s="4">
        <v>0</v>
      </c>
      <c r="N74" s="2">
        <f ca="1">K71</f>
        <v>48612</v>
      </c>
      <c r="O74" s="3">
        <f>L71</f>
        <v>2500</v>
      </c>
      <c r="P74" s="4">
        <v>0</v>
      </c>
      <c r="Q74" s="2">
        <f ca="1">K72</f>
        <v>48612</v>
      </c>
      <c r="R74" s="3">
        <f ca="1">L72</f>
        <v>5600</v>
      </c>
      <c r="S74" s="4">
        <v>0</v>
      </c>
      <c r="T74">
        <f ca="1">K73</f>
        <v>42167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42667</v>
      </c>
      <c r="L75">
        <f>L70+500</f>
        <v>3000</v>
      </c>
      <c r="M75">
        <f>M70+1200</f>
        <v>1200</v>
      </c>
      <c r="N75">
        <f ca="1">K75+1000</f>
        <v>43667</v>
      </c>
      <c r="O75">
        <f>L75</f>
        <v>3000</v>
      </c>
      <c r="P75">
        <f>M75</f>
        <v>1200</v>
      </c>
      <c r="Q75">
        <f ca="1">N75</f>
        <v>43667</v>
      </c>
      <c r="R75">
        <f>O75</f>
        <v>3000</v>
      </c>
      <c r="S75">
        <f>P75+1000</f>
        <v>2200</v>
      </c>
      <c r="T75">
        <f ca="1">K75</f>
        <v>42667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Zn-"&amp;_xludf.BASE(W76,10,3)</f>
        <v>#NAME?</v>
      </c>
      <c r="E76" t="e">
        <f ca="1">"12D Zn-"&amp;_xludf.BASE(W76,10,3)</f>
        <v>#NAME?</v>
      </c>
      <c r="F76" t="s">
        <v>7</v>
      </c>
      <c r="H76">
        <f ca="1">ROUND(0.2*10^7+0.3*RAND()*1*10^8,0)</f>
        <v>29917599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"&amp;_xludf.BASE(ROUND(RAND()*50000,0),16,5)</f>
        <v>#NAME?</v>
      </c>
      <c r="F77">
        <v>1</v>
      </c>
      <c r="J77">
        <v>4</v>
      </c>
      <c r="K77" s="2">
        <f ca="1">N70</f>
        <v>48612</v>
      </c>
      <c r="L77" s="3">
        <f>O70</f>
        <v>2500</v>
      </c>
      <c r="M77" s="4">
        <f>P70</f>
        <v>0</v>
      </c>
      <c r="N77" s="2">
        <f ca="1">K77+ROUND(H76/3100,0)</f>
        <v>58263</v>
      </c>
      <c r="O77" s="3">
        <v>2500</v>
      </c>
      <c r="P77" s="4">
        <v>0</v>
      </c>
      <c r="Q77" s="2">
        <f t="shared" ref="Q77:R80" ca="1" si="22">N77</f>
        <v>58263</v>
      </c>
      <c r="R77" s="3">
        <f t="shared" si="22"/>
        <v>2500</v>
      </c>
      <c r="S77" s="4">
        <f>2800</f>
        <v>2800</v>
      </c>
      <c r="T77">
        <f t="shared" ref="T77:U80" ca="1" si="23">K77</f>
        <v>48612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"&amp;_xludf.BASE(ROUND(RAND()*50000,0),16,5)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58263</v>
      </c>
      <c r="L78" s="3">
        <f>O77</f>
        <v>2500</v>
      </c>
      <c r="M78" s="4">
        <f>P77</f>
        <v>0</v>
      </c>
      <c r="N78" s="2">
        <f ca="1">K78</f>
        <v>58263</v>
      </c>
      <c r="O78" s="3">
        <f ca="1">ROUND(L78+H76/(N77-K77),0)</f>
        <v>5600</v>
      </c>
      <c r="P78" s="4">
        <v>0</v>
      </c>
      <c r="Q78" s="2">
        <f t="shared" ca="1" si="22"/>
        <v>58263</v>
      </c>
      <c r="R78" s="3">
        <f t="shared" ca="1" si="22"/>
        <v>5600</v>
      </c>
      <c r="S78" s="4">
        <f>S77</f>
        <v>2800</v>
      </c>
      <c r="T78">
        <f t="shared" ca="1" si="23"/>
        <v>58263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"&amp;_xludf.BASE(ROUND(RAND()*50000,0),16,5)</f>
        <v>#NAME?</v>
      </c>
      <c r="F79">
        <v>2</v>
      </c>
      <c r="J79">
        <v>4</v>
      </c>
      <c r="K79" s="2">
        <f ca="1">Q78</f>
        <v>58263</v>
      </c>
      <c r="L79" s="2">
        <f ca="1">R78</f>
        <v>5600</v>
      </c>
      <c r="M79" s="2">
        <v>0</v>
      </c>
      <c r="N79" s="2">
        <f ca="1">K77</f>
        <v>48612</v>
      </c>
      <c r="O79" s="3">
        <f ca="1">O78</f>
        <v>5600</v>
      </c>
      <c r="P79" s="4">
        <f>P78</f>
        <v>0</v>
      </c>
      <c r="Q79" s="2">
        <f t="shared" ca="1" si="22"/>
        <v>48612</v>
      </c>
      <c r="R79" s="3">
        <f t="shared" ca="1" si="22"/>
        <v>5600</v>
      </c>
      <c r="S79" s="4">
        <f>S78</f>
        <v>2800</v>
      </c>
      <c r="T79">
        <f t="shared" ca="1" si="23"/>
        <v>58263</v>
      </c>
      <c r="U79">
        <f t="shared" ca="1" si="23"/>
        <v>5600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"&amp;_xludf.BASE(ROUND(RAND()*50000,0),16,5)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48612</v>
      </c>
      <c r="L80" s="2">
        <f ca="1">O79</f>
        <v>5600</v>
      </c>
      <c r="M80" s="2">
        <f>P79</f>
        <v>0</v>
      </c>
      <c r="N80" s="2">
        <f ca="1">K77</f>
        <v>48612</v>
      </c>
      <c r="O80" s="3">
        <f>L77</f>
        <v>2500</v>
      </c>
      <c r="P80" s="4">
        <f>M77</f>
        <v>0</v>
      </c>
      <c r="Q80" s="2">
        <f t="shared" ca="1" si="22"/>
        <v>48612</v>
      </c>
      <c r="R80" s="2">
        <f t="shared" si="22"/>
        <v>2500</v>
      </c>
      <c r="S80" s="4" t="e">
        <f>#REF!</f>
        <v>#REF!</v>
      </c>
      <c r="T80">
        <f t="shared" ca="1" si="23"/>
        <v>48612</v>
      </c>
      <c r="U80">
        <f t="shared" ca="1" si="23"/>
        <v>5600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"&amp;_xludf.BASE(ROUND(RAND()*50000,0),16,5)</f>
        <v>#NAME?</v>
      </c>
      <c r="F81">
        <v>3</v>
      </c>
      <c r="J81">
        <v>4</v>
      </c>
      <c r="K81" s="2">
        <f ca="1">K77</f>
        <v>48612</v>
      </c>
      <c r="L81" s="2">
        <f>L77</f>
        <v>2500</v>
      </c>
      <c r="M81" s="4">
        <v>0</v>
      </c>
      <c r="N81" s="2">
        <f ca="1">K78</f>
        <v>58263</v>
      </c>
      <c r="O81" s="3">
        <f>L78</f>
        <v>2500</v>
      </c>
      <c r="P81" s="4">
        <v>0</v>
      </c>
      <c r="Q81" s="2">
        <f ca="1">K79</f>
        <v>58263</v>
      </c>
      <c r="R81" s="3">
        <f ca="1">L79</f>
        <v>5600</v>
      </c>
      <c r="S81" s="4">
        <v>0</v>
      </c>
      <c r="T81">
        <f ca="1">K80</f>
        <v>48612</v>
      </c>
      <c r="U81">
        <f ca="1">L80</f>
        <v>5600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49112</v>
      </c>
      <c r="L82">
        <f>L77+500</f>
        <v>3000</v>
      </c>
      <c r="M82">
        <f>M77+1200</f>
        <v>1200</v>
      </c>
      <c r="N82">
        <f ca="1">K82+1000</f>
        <v>50112</v>
      </c>
      <c r="O82">
        <f>L82</f>
        <v>3000</v>
      </c>
      <c r="P82">
        <f>M82</f>
        <v>1200</v>
      </c>
      <c r="Q82">
        <f ca="1">N82</f>
        <v>50112</v>
      </c>
      <c r="R82">
        <f>O82</f>
        <v>3000</v>
      </c>
      <c r="S82">
        <f>P82+1000</f>
        <v>2200</v>
      </c>
      <c r="T82">
        <f ca="1">K82</f>
        <v>49112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Zn-"&amp;_xludf.BASE(W83,10,3)</f>
        <v>#NAME?</v>
      </c>
      <c r="E83" t="e">
        <f ca="1">"12D Zn-"&amp;_xludf.BASE(W83,10,3)</f>
        <v>#NAME?</v>
      </c>
      <c r="F83" t="s">
        <v>7</v>
      </c>
      <c r="H83">
        <f ca="1">ROUND(0.2*10^7+0.3*RAND()*1*10^8,0)</f>
        <v>25268654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"&amp;_xludf.BASE(ROUND(RAND()*50000,0),16,5)</f>
        <v>#NAME?</v>
      </c>
      <c r="F84">
        <v>1</v>
      </c>
      <c r="J84">
        <v>4</v>
      </c>
      <c r="K84" s="2">
        <f ca="1">N77</f>
        <v>58263</v>
      </c>
      <c r="L84" s="3">
        <f>O77</f>
        <v>2500</v>
      </c>
      <c r="M84" s="4">
        <f>P77</f>
        <v>0</v>
      </c>
      <c r="N84" s="2">
        <f ca="1">K84+ROUND(H83/3100,0)</f>
        <v>66414</v>
      </c>
      <c r="O84" s="3">
        <v>2500</v>
      </c>
      <c r="P84" s="4">
        <v>0</v>
      </c>
      <c r="Q84" s="2">
        <f t="shared" ref="Q84:R87" ca="1" si="24">N84</f>
        <v>66414</v>
      </c>
      <c r="R84" s="3">
        <f t="shared" si="24"/>
        <v>2500</v>
      </c>
      <c r="S84" s="4">
        <f>2800</f>
        <v>2800</v>
      </c>
      <c r="T84">
        <f t="shared" ref="T84:U87" ca="1" si="25">K84</f>
        <v>58263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"&amp;_xludf.BASE(ROUND(RAND()*50000,0),16,5)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66414</v>
      </c>
      <c r="L85" s="3">
        <f>O84</f>
        <v>2500</v>
      </c>
      <c r="M85" s="4">
        <f>P84</f>
        <v>0</v>
      </c>
      <c r="N85" s="2">
        <f ca="1">K85</f>
        <v>66414</v>
      </c>
      <c r="O85" s="3">
        <f ca="1">ROUND(L85+H83/(N84-K84),0)</f>
        <v>5600</v>
      </c>
      <c r="P85" s="4">
        <v>0</v>
      </c>
      <c r="Q85" s="2">
        <f t="shared" ca="1" si="24"/>
        <v>66414</v>
      </c>
      <c r="R85" s="3">
        <f t="shared" ca="1" si="24"/>
        <v>5600</v>
      </c>
      <c r="S85" s="4">
        <f>S84</f>
        <v>2800</v>
      </c>
      <c r="T85">
        <f t="shared" ca="1" si="25"/>
        <v>66414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"&amp;_xludf.BASE(ROUND(RAND()*50000,0),16,5)</f>
        <v>#NAME?</v>
      </c>
      <c r="F86">
        <v>2</v>
      </c>
      <c r="J86">
        <v>4</v>
      </c>
      <c r="K86" s="2">
        <f ca="1">Q85</f>
        <v>66414</v>
      </c>
      <c r="L86" s="2">
        <f ca="1">R85</f>
        <v>5600</v>
      </c>
      <c r="M86" s="2">
        <v>0</v>
      </c>
      <c r="N86" s="2">
        <f ca="1">K84</f>
        <v>58263</v>
      </c>
      <c r="O86" s="3">
        <f ca="1">O85</f>
        <v>5600</v>
      </c>
      <c r="P86" s="4">
        <f>P85</f>
        <v>0</v>
      </c>
      <c r="Q86" s="2">
        <f t="shared" ca="1" si="24"/>
        <v>58263</v>
      </c>
      <c r="R86" s="3">
        <f t="shared" ca="1" si="24"/>
        <v>5600</v>
      </c>
      <c r="S86" s="4">
        <f>S85</f>
        <v>2800</v>
      </c>
      <c r="T86">
        <f t="shared" ca="1" si="25"/>
        <v>66414</v>
      </c>
      <c r="U86">
        <f t="shared" ca="1" si="25"/>
        <v>5600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"&amp;_xludf.BASE(ROUND(RAND()*50000,0),16,5)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58263</v>
      </c>
      <c r="L87" s="2">
        <f ca="1">O86</f>
        <v>5600</v>
      </c>
      <c r="M87" s="2">
        <f>P86</f>
        <v>0</v>
      </c>
      <c r="N87" s="2">
        <f ca="1">K84</f>
        <v>58263</v>
      </c>
      <c r="O87" s="3">
        <f>L84</f>
        <v>2500</v>
      </c>
      <c r="P87" s="4">
        <f>M84</f>
        <v>0</v>
      </c>
      <c r="Q87" s="2">
        <f t="shared" ca="1" si="24"/>
        <v>58263</v>
      </c>
      <c r="R87" s="2">
        <f t="shared" si="24"/>
        <v>2500</v>
      </c>
      <c r="S87" s="4" t="e">
        <f>#REF!</f>
        <v>#REF!</v>
      </c>
      <c r="T87">
        <f t="shared" ca="1" si="25"/>
        <v>58263</v>
      </c>
      <c r="U87">
        <f t="shared" ca="1" si="25"/>
        <v>5600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"&amp;_xludf.BASE(ROUND(RAND()*50000,0),16,5)</f>
        <v>#NAME?</v>
      </c>
      <c r="F88">
        <v>3</v>
      </c>
      <c r="J88">
        <v>4</v>
      </c>
      <c r="K88" s="2">
        <f ca="1">K84</f>
        <v>58263</v>
      </c>
      <c r="L88" s="2">
        <f>L84</f>
        <v>2500</v>
      </c>
      <c r="M88" s="4">
        <v>0</v>
      </c>
      <c r="N88" s="2">
        <f ca="1">K85</f>
        <v>66414</v>
      </c>
      <c r="O88" s="3">
        <f>L85</f>
        <v>2500</v>
      </c>
      <c r="P88" s="4">
        <v>0</v>
      </c>
      <c r="Q88" s="2">
        <f ca="1">K86</f>
        <v>66414</v>
      </c>
      <c r="R88" s="3">
        <f ca="1">L86</f>
        <v>5600</v>
      </c>
      <c r="S88" s="4">
        <v>0</v>
      </c>
      <c r="T88">
        <f ca="1">K87</f>
        <v>58263</v>
      </c>
      <c r="U88">
        <f ca="1">L87</f>
        <v>5600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58763</v>
      </c>
      <c r="L89">
        <f>L84+500</f>
        <v>3000</v>
      </c>
      <c r="M89">
        <f>M84+1200</f>
        <v>1200</v>
      </c>
      <c r="N89">
        <f ca="1">K89+1000</f>
        <v>59763</v>
      </c>
      <c r="O89">
        <f>L89</f>
        <v>3000</v>
      </c>
      <c r="P89">
        <f>M89</f>
        <v>1200</v>
      </c>
      <c r="Q89">
        <f ca="1">N89</f>
        <v>59763</v>
      </c>
      <c r="R89">
        <f>O89</f>
        <v>3000</v>
      </c>
      <c r="S89">
        <f>P89+1000</f>
        <v>2200</v>
      </c>
      <c r="T89">
        <f ca="1">K89</f>
        <v>58763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Zn-"&amp;_xludf.BASE(W90,10,3)</f>
        <v>#NAME?</v>
      </c>
      <c r="E90" t="e">
        <f ca="1">"12D Zn-"&amp;_xludf.BASE(W90,10,3)</f>
        <v>#NAME?</v>
      </c>
      <c r="F90" t="s">
        <v>7</v>
      </c>
      <c r="H90">
        <f ca="1">ROUND(0.2*10^7+0.3*RAND()*1*10^8,0)</f>
        <v>15850059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"&amp;_xludf.BASE(ROUND(RAND()*50000,0),16,5)</f>
        <v>#NAME?</v>
      </c>
      <c r="F91">
        <v>1</v>
      </c>
      <c r="J91">
        <v>4</v>
      </c>
      <c r="K91" s="2">
        <f ca="1">N84</f>
        <v>66414</v>
      </c>
      <c r="L91" s="3">
        <f>O84</f>
        <v>2500</v>
      </c>
      <c r="M91" s="4">
        <f>P84</f>
        <v>0</v>
      </c>
      <c r="N91" s="2">
        <f ca="1">K91+ROUND(H90/3100,0)</f>
        <v>71527</v>
      </c>
      <c r="O91" s="3">
        <v>2500</v>
      </c>
      <c r="P91" s="4">
        <v>0</v>
      </c>
      <c r="Q91" s="2">
        <f t="shared" ref="Q91:R94" ca="1" si="26">N91</f>
        <v>71527</v>
      </c>
      <c r="R91" s="3">
        <f t="shared" si="26"/>
        <v>2500</v>
      </c>
      <c r="S91" s="4">
        <f>2800</f>
        <v>2800</v>
      </c>
      <c r="T91">
        <f t="shared" ref="T91:U94" ca="1" si="27">K91</f>
        <v>66414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"&amp;_xludf.BASE(ROUND(RAND()*50000,0),16,5)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71527</v>
      </c>
      <c r="L92" s="3">
        <f>O91</f>
        <v>2500</v>
      </c>
      <c r="M92" s="4">
        <f>P91</f>
        <v>0</v>
      </c>
      <c r="N92" s="2">
        <f ca="1">K92</f>
        <v>71527</v>
      </c>
      <c r="O92" s="3">
        <f ca="1">ROUND(L92+H90/(N91-K91),0)</f>
        <v>5600</v>
      </c>
      <c r="P92" s="4">
        <v>0</v>
      </c>
      <c r="Q92" s="2">
        <f t="shared" ca="1" si="26"/>
        <v>71527</v>
      </c>
      <c r="R92" s="3">
        <f t="shared" ca="1" si="26"/>
        <v>5600</v>
      </c>
      <c r="S92" s="4">
        <f>S91</f>
        <v>2800</v>
      </c>
      <c r="T92">
        <f t="shared" ca="1" si="27"/>
        <v>71527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"&amp;_xludf.BASE(ROUND(RAND()*50000,0),16,5)</f>
        <v>#NAME?</v>
      </c>
      <c r="F93">
        <v>2</v>
      </c>
      <c r="J93">
        <v>4</v>
      </c>
      <c r="K93" s="2">
        <f ca="1">Q92</f>
        <v>71527</v>
      </c>
      <c r="L93" s="2">
        <f ca="1">R92</f>
        <v>5600</v>
      </c>
      <c r="M93" s="2">
        <v>0</v>
      </c>
      <c r="N93" s="2">
        <f ca="1">K91</f>
        <v>66414</v>
      </c>
      <c r="O93" s="3">
        <f ca="1">O92</f>
        <v>5600</v>
      </c>
      <c r="P93" s="4">
        <f>P92</f>
        <v>0</v>
      </c>
      <c r="Q93" s="2">
        <f t="shared" ca="1" si="26"/>
        <v>66414</v>
      </c>
      <c r="R93" s="3">
        <f t="shared" ca="1" si="26"/>
        <v>5600</v>
      </c>
      <c r="S93" s="4">
        <f>S92</f>
        <v>2800</v>
      </c>
      <c r="T93">
        <f t="shared" ca="1" si="27"/>
        <v>71527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"&amp;_xludf.BASE(ROUND(RAND()*50000,0),16,5)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66414</v>
      </c>
      <c r="L94" s="2">
        <f ca="1">O93</f>
        <v>5600</v>
      </c>
      <c r="M94" s="2">
        <f>P93</f>
        <v>0</v>
      </c>
      <c r="N94" s="2">
        <f ca="1">K91</f>
        <v>66414</v>
      </c>
      <c r="O94" s="3">
        <f>L91</f>
        <v>2500</v>
      </c>
      <c r="P94" s="4">
        <f>M91</f>
        <v>0</v>
      </c>
      <c r="Q94" s="2">
        <f t="shared" ca="1" si="26"/>
        <v>66414</v>
      </c>
      <c r="R94" s="2">
        <f t="shared" si="26"/>
        <v>2500</v>
      </c>
      <c r="S94" s="4" t="e">
        <f>#REF!</f>
        <v>#REF!</v>
      </c>
      <c r="T94">
        <f t="shared" ca="1" si="27"/>
        <v>66414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"&amp;_xludf.BASE(ROUND(RAND()*50000,0),16,5)</f>
        <v>#NAME?</v>
      </c>
      <c r="F95">
        <v>3</v>
      </c>
      <c r="J95">
        <v>4</v>
      </c>
      <c r="K95" s="2">
        <f ca="1">K91</f>
        <v>66414</v>
      </c>
      <c r="L95" s="2">
        <f>L91</f>
        <v>2500</v>
      </c>
      <c r="M95" s="4">
        <v>0</v>
      </c>
      <c r="N95" s="2">
        <f ca="1">K92</f>
        <v>71527</v>
      </c>
      <c r="O95" s="3">
        <f>L92</f>
        <v>2500</v>
      </c>
      <c r="P95" s="4">
        <v>0</v>
      </c>
      <c r="Q95" s="2">
        <f ca="1">K93</f>
        <v>71527</v>
      </c>
      <c r="R95" s="3">
        <f ca="1">L93</f>
        <v>5600</v>
      </c>
      <c r="S95" s="4">
        <v>0</v>
      </c>
      <c r="T95">
        <f ca="1">K94</f>
        <v>66414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66914</v>
      </c>
      <c r="L96">
        <f>L91+500</f>
        <v>3000</v>
      </c>
      <c r="M96">
        <f>M91+1200</f>
        <v>1200</v>
      </c>
      <c r="N96">
        <f ca="1">K96+1000</f>
        <v>67914</v>
      </c>
      <c r="O96">
        <f>L96</f>
        <v>3000</v>
      </c>
      <c r="P96">
        <f>M96</f>
        <v>1200</v>
      </c>
      <c r="Q96">
        <f ca="1">N96</f>
        <v>67914</v>
      </c>
      <c r="R96">
        <f>O96</f>
        <v>3000</v>
      </c>
      <c r="S96">
        <f>P96+1000</f>
        <v>2200</v>
      </c>
      <c r="T96">
        <f ca="1">K96</f>
        <v>66914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Zn-"&amp;_xludf.BASE(W97,10,3)</f>
        <v>#NAME?</v>
      </c>
      <c r="E97" t="e">
        <f ca="1">"12D Zn-"&amp;_xludf.BASE(W97,10,3)</f>
        <v>#NAME?</v>
      </c>
      <c r="F97" t="s">
        <v>7</v>
      </c>
      <c r="H97">
        <f ca="1">ROUND(0.2*10^7+0.3*RAND()*1*10^8,0)</f>
        <v>11638319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"&amp;_xludf.BASE(ROUND(RAND()*50000,0),16,5)</f>
        <v>#NAME?</v>
      </c>
      <c r="F98">
        <v>1</v>
      </c>
      <c r="J98">
        <v>4</v>
      </c>
      <c r="K98" s="2">
        <f ca="1">N91</f>
        <v>71527</v>
      </c>
      <c r="L98" s="3">
        <f>O91</f>
        <v>2500</v>
      </c>
      <c r="M98" s="4">
        <f>P91</f>
        <v>0</v>
      </c>
      <c r="N98" s="2">
        <f ca="1">K98+ROUND(H97/3100,0)</f>
        <v>75281</v>
      </c>
      <c r="O98" s="3">
        <v>2500</v>
      </c>
      <c r="P98" s="4">
        <v>0</v>
      </c>
      <c r="Q98" s="2">
        <f t="shared" ref="Q98:R101" ca="1" si="28">N98</f>
        <v>75281</v>
      </c>
      <c r="R98" s="3">
        <f t="shared" si="28"/>
        <v>2500</v>
      </c>
      <c r="S98" s="4">
        <f>2800</f>
        <v>2800</v>
      </c>
      <c r="T98">
        <f t="shared" ref="T98:U101" ca="1" si="29">K98</f>
        <v>71527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"&amp;_xludf.BASE(ROUND(RAND()*50000,0),16,5)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75281</v>
      </c>
      <c r="L99" s="3">
        <f>O98</f>
        <v>2500</v>
      </c>
      <c r="M99" s="4">
        <f>P98</f>
        <v>0</v>
      </c>
      <c r="N99" s="2">
        <f ca="1">K99</f>
        <v>75281</v>
      </c>
      <c r="O99" s="3">
        <f ca="1">ROUND(L99+H97/(N98-K98),0)</f>
        <v>5600</v>
      </c>
      <c r="P99" s="4">
        <v>0</v>
      </c>
      <c r="Q99" s="2">
        <f t="shared" ca="1" si="28"/>
        <v>75281</v>
      </c>
      <c r="R99" s="3">
        <f t="shared" ca="1" si="28"/>
        <v>5600</v>
      </c>
      <c r="S99" s="4">
        <f>S98</f>
        <v>2800</v>
      </c>
      <c r="T99">
        <f t="shared" ca="1" si="29"/>
        <v>75281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"&amp;_xludf.BASE(ROUND(RAND()*50000,0),16,5)</f>
        <v>#NAME?</v>
      </c>
      <c r="F100">
        <v>2</v>
      </c>
      <c r="J100">
        <v>4</v>
      </c>
      <c r="K100" s="2">
        <f ca="1">Q99</f>
        <v>75281</v>
      </c>
      <c r="L100" s="2">
        <f ca="1">R99</f>
        <v>5600</v>
      </c>
      <c r="M100" s="2">
        <v>0</v>
      </c>
      <c r="N100" s="2">
        <f ca="1">K98</f>
        <v>71527</v>
      </c>
      <c r="O100" s="3">
        <f ca="1">O99</f>
        <v>5600</v>
      </c>
      <c r="P100" s="4">
        <f>P99</f>
        <v>0</v>
      </c>
      <c r="Q100" s="2">
        <f t="shared" ca="1" si="28"/>
        <v>71527</v>
      </c>
      <c r="R100" s="3">
        <f t="shared" ca="1" si="28"/>
        <v>5600</v>
      </c>
      <c r="S100" s="4">
        <f>S99</f>
        <v>2800</v>
      </c>
      <c r="T100">
        <f t="shared" ca="1" si="29"/>
        <v>75281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"&amp;_xludf.BASE(ROUND(RAND()*50000,0),16,5)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71527</v>
      </c>
      <c r="L101" s="2">
        <f ca="1">O100</f>
        <v>5600</v>
      </c>
      <c r="M101" s="2">
        <f>P100</f>
        <v>0</v>
      </c>
      <c r="N101" s="2">
        <f ca="1">K98</f>
        <v>71527</v>
      </c>
      <c r="O101" s="3">
        <f>L98</f>
        <v>2500</v>
      </c>
      <c r="P101" s="4">
        <f>M98</f>
        <v>0</v>
      </c>
      <c r="Q101" s="2">
        <f t="shared" ca="1" si="28"/>
        <v>71527</v>
      </c>
      <c r="R101" s="2">
        <f t="shared" si="28"/>
        <v>2500</v>
      </c>
      <c r="S101" s="4" t="e">
        <f>#REF!</f>
        <v>#REF!</v>
      </c>
      <c r="T101">
        <f t="shared" ca="1" si="29"/>
        <v>71527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"&amp;_xludf.BASE(ROUND(RAND()*50000,0),16,5)</f>
        <v>#NAME?</v>
      </c>
      <c r="F102">
        <v>3</v>
      </c>
      <c r="J102">
        <v>4</v>
      </c>
      <c r="K102" s="2">
        <f ca="1">K98</f>
        <v>71527</v>
      </c>
      <c r="L102" s="2">
        <f>L98</f>
        <v>2500</v>
      </c>
      <c r="M102" s="4">
        <v>0</v>
      </c>
      <c r="N102" s="2">
        <f ca="1">K99</f>
        <v>75281</v>
      </c>
      <c r="O102" s="3">
        <f>L99</f>
        <v>2500</v>
      </c>
      <c r="P102" s="4">
        <v>0</v>
      </c>
      <c r="Q102" s="2">
        <f ca="1">K100</f>
        <v>75281</v>
      </c>
      <c r="R102" s="3">
        <f ca="1">L100</f>
        <v>5600</v>
      </c>
      <c r="S102" s="4">
        <v>0</v>
      </c>
      <c r="T102">
        <f ca="1">K101</f>
        <v>71527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72027</v>
      </c>
      <c r="L103">
        <f>L98+500</f>
        <v>3000</v>
      </c>
      <c r="M103">
        <f>M98+1200</f>
        <v>1200</v>
      </c>
      <c r="N103">
        <f ca="1">K103+1000</f>
        <v>73027</v>
      </c>
      <c r="O103">
        <f>L103</f>
        <v>3000</v>
      </c>
      <c r="P103">
        <f>M103</f>
        <v>1200</v>
      </c>
      <c r="Q103">
        <f ca="1">N103</f>
        <v>73027</v>
      </c>
      <c r="R103">
        <f>O103</f>
        <v>3000</v>
      </c>
      <c r="S103">
        <f>P103+1000</f>
        <v>2200</v>
      </c>
      <c r="T103">
        <f ca="1">K103</f>
        <v>72027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Zn-"&amp;_xludf.BASE(W104,10,3)</f>
        <v>#NAME?</v>
      </c>
      <c r="E104" t="e">
        <f ca="1">"12D Zn-"&amp;_xludf.BASE(W104,10,3)</f>
        <v>#NAME?</v>
      </c>
      <c r="F104" t="s">
        <v>7</v>
      </c>
      <c r="H104">
        <f ca="1">ROUND(0.2*10^7+0.3*RAND()*1*10^8,0)</f>
        <v>21876241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"&amp;_xludf.BASE(ROUND(RAND()*50000,0),16,5)</f>
        <v>#NAME?</v>
      </c>
      <c r="F105">
        <v>1</v>
      </c>
      <c r="J105">
        <v>4</v>
      </c>
      <c r="K105" s="2">
        <f ca="1">N98</f>
        <v>75281</v>
      </c>
      <c r="L105" s="3">
        <f>O98</f>
        <v>2500</v>
      </c>
      <c r="M105" s="4">
        <f>P98</f>
        <v>0</v>
      </c>
      <c r="N105" s="2">
        <f ca="1">K105+ROUND(H104/3100,0)</f>
        <v>82338</v>
      </c>
      <c r="O105" s="3">
        <v>2500</v>
      </c>
      <c r="P105" s="4">
        <v>0</v>
      </c>
      <c r="Q105" s="2">
        <f t="shared" ref="Q105:R108" ca="1" si="30">N105</f>
        <v>82338</v>
      </c>
      <c r="R105" s="3">
        <f t="shared" si="30"/>
        <v>2500</v>
      </c>
      <c r="S105" s="4">
        <f>2800</f>
        <v>2800</v>
      </c>
      <c r="T105">
        <f t="shared" ref="T105:U108" ca="1" si="31">K105</f>
        <v>75281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"&amp;_xludf.BASE(ROUND(RAND()*50000,0),16,5)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82338</v>
      </c>
      <c r="L106" s="3">
        <f>O105</f>
        <v>2500</v>
      </c>
      <c r="M106" s="4">
        <f>P105</f>
        <v>0</v>
      </c>
      <c r="N106" s="2">
        <f ca="1">K106</f>
        <v>82338</v>
      </c>
      <c r="O106" s="3">
        <f ca="1">ROUND(L106+H104/(N105-K105),0)</f>
        <v>5600</v>
      </c>
      <c r="P106" s="4">
        <v>0</v>
      </c>
      <c r="Q106" s="2">
        <f t="shared" ca="1" si="30"/>
        <v>82338</v>
      </c>
      <c r="R106" s="3">
        <f t="shared" ca="1" si="30"/>
        <v>5600</v>
      </c>
      <c r="S106" s="4">
        <f>S105</f>
        <v>2800</v>
      </c>
      <c r="T106">
        <f t="shared" ca="1" si="31"/>
        <v>82338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"&amp;_xludf.BASE(ROUND(RAND()*50000,0),16,5)</f>
        <v>#NAME?</v>
      </c>
      <c r="F107">
        <v>2</v>
      </c>
      <c r="J107">
        <v>4</v>
      </c>
      <c r="K107" s="2">
        <f ca="1">Q106</f>
        <v>82338</v>
      </c>
      <c r="L107" s="2">
        <f ca="1">R106</f>
        <v>5600</v>
      </c>
      <c r="M107" s="2">
        <v>0</v>
      </c>
      <c r="N107" s="2">
        <f ca="1">K105</f>
        <v>75281</v>
      </c>
      <c r="O107" s="3">
        <f ca="1">O106</f>
        <v>5600</v>
      </c>
      <c r="P107" s="4">
        <f>P106</f>
        <v>0</v>
      </c>
      <c r="Q107" s="2">
        <f t="shared" ca="1" si="30"/>
        <v>75281</v>
      </c>
      <c r="R107" s="3">
        <f t="shared" ca="1" si="30"/>
        <v>5600</v>
      </c>
      <c r="S107" s="4">
        <f>S106</f>
        <v>2800</v>
      </c>
      <c r="T107">
        <f t="shared" ca="1" si="31"/>
        <v>82338</v>
      </c>
      <c r="U107">
        <f t="shared" ca="1" si="31"/>
        <v>5600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"&amp;_xludf.BASE(ROUND(RAND()*50000,0),16,5)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75281</v>
      </c>
      <c r="L108" s="2">
        <f ca="1">O107</f>
        <v>5600</v>
      </c>
      <c r="M108" s="2">
        <f>P107</f>
        <v>0</v>
      </c>
      <c r="N108" s="2">
        <f ca="1">K105</f>
        <v>75281</v>
      </c>
      <c r="O108" s="3">
        <f>L105</f>
        <v>2500</v>
      </c>
      <c r="P108" s="4">
        <f>M105</f>
        <v>0</v>
      </c>
      <c r="Q108" s="2">
        <f t="shared" ca="1" si="30"/>
        <v>75281</v>
      </c>
      <c r="R108" s="2">
        <f t="shared" si="30"/>
        <v>2500</v>
      </c>
      <c r="S108" s="4" t="e">
        <f>#REF!</f>
        <v>#REF!</v>
      </c>
      <c r="T108">
        <f t="shared" ca="1" si="31"/>
        <v>75281</v>
      </c>
      <c r="U108">
        <f t="shared" ca="1" si="31"/>
        <v>5600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"&amp;_xludf.BASE(ROUND(RAND()*50000,0),16,5)</f>
        <v>#NAME?</v>
      </c>
      <c r="F109">
        <v>3</v>
      </c>
      <c r="J109">
        <v>4</v>
      </c>
      <c r="K109" s="2">
        <f ca="1">K105</f>
        <v>75281</v>
      </c>
      <c r="L109" s="2">
        <f>L105</f>
        <v>2500</v>
      </c>
      <c r="M109" s="4">
        <v>0</v>
      </c>
      <c r="N109" s="2">
        <f ca="1">K106</f>
        <v>82338</v>
      </c>
      <c r="O109" s="3">
        <f>L106</f>
        <v>2500</v>
      </c>
      <c r="P109" s="4">
        <v>0</v>
      </c>
      <c r="Q109" s="2">
        <f ca="1">K107</f>
        <v>82338</v>
      </c>
      <c r="R109" s="3">
        <f ca="1">L107</f>
        <v>5600</v>
      </c>
      <c r="S109" s="4">
        <v>0</v>
      </c>
      <c r="T109">
        <f ca="1">K108</f>
        <v>75281</v>
      </c>
      <c r="U109">
        <f ca="1">L108</f>
        <v>5600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75781</v>
      </c>
      <c r="L110">
        <f>L105+500</f>
        <v>3000</v>
      </c>
      <c r="M110">
        <f>M105+1200</f>
        <v>1200</v>
      </c>
      <c r="N110">
        <f ca="1">K110+1000</f>
        <v>76781</v>
      </c>
      <c r="O110">
        <f>L110</f>
        <v>3000</v>
      </c>
      <c r="P110">
        <f>M110</f>
        <v>1200</v>
      </c>
      <c r="Q110">
        <f ca="1">N110</f>
        <v>76781</v>
      </c>
      <c r="R110">
        <f>O110</f>
        <v>3000</v>
      </c>
      <c r="S110">
        <f>P110+1000</f>
        <v>2200</v>
      </c>
      <c r="T110">
        <f ca="1">K110</f>
        <v>75781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Zn-"&amp;_xludf.BASE(W111,10,3)</f>
        <v>#NAME?</v>
      </c>
      <c r="E111" t="e">
        <f ca="1">"12D Zn-"&amp;_xludf.BASE(W111,10,3)</f>
        <v>#NAME?</v>
      </c>
      <c r="F111" t="s">
        <v>7</v>
      </c>
      <c r="H111">
        <f ca="1">ROUND(0.2*10^7+0.3*RAND()*1*10^8,0)</f>
        <v>24748595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"&amp;_xludf.BASE(ROUND(RAND()*50000,0),16,5)</f>
        <v>#NAME?</v>
      </c>
      <c r="F112">
        <v>1</v>
      </c>
      <c r="J112">
        <v>4</v>
      </c>
      <c r="K112" s="2">
        <f ca="1">N105</f>
        <v>82338</v>
      </c>
      <c r="L112" s="3">
        <f>O105</f>
        <v>2500</v>
      </c>
      <c r="M112" s="4">
        <f>P105</f>
        <v>0</v>
      </c>
      <c r="N112" s="2">
        <f ca="1">K112+ROUND(H111/3100,0)</f>
        <v>90321</v>
      </c>
      <c r="O112" s="3">
        <v>2500</v>
      </c>
      <c r="P112" s="4">
        <v>0</v>
      </c>
      <c r="Q112" s="2">
        <f t="shared" ref="Q112:R115" ca="1" si="32">N112</f>
        <v>90321</v>
      </c>
      <c r="R112" s="3">
        <f t="shared" si="32"/>
        <v>2500</v>
      </c>
      <c r="S112" s="4">
        <f>2800</f>
        <v>2800</v>
      </c>
      <c r="T112">
        <f t="shared" ref="T112:U115" ca="1" si="33">K112</f>
        <v>82338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"&amp;_xludf.BASE(ROUND(RAND()*50000,0),16,5)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90321</v>
      </c>
      <c r="L113" s="3">
        <f>O112</f>
        <v>2500</v>
      </c>
      <c r="M113" s="4">
        <f>P112</f>
        <v>0</v>
      </c>
      <c r="N113" s="2">
        <f ca="1">K113</f>
        <v>90321</v>
      </c>
      <c r="O113" s="3">
        <f ca="1">ROUND(L113+H111/(N112-K112),0)</f>
        <v>5600</v>
      </c>
      <c r="P113" s="4">
        <v>0</v>
      </c>
      <c r="Q113" s="2">
        <f t="shared" ca="1" si="32"/>
        <v>90321</v>
      </c>
      <c r="R113" s="3">
        <f t="shared" ca="1" si="32"/>
        <v>5600</v>
      </c>
      <c r="S113" s="4">
        <f>S112</f>
        <v>2800</v>
      </c>
      <c r="T113">
        <f t="shared" ca="1" si="33"/>
        <v>90321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"&amp;_xludf.BASE(ROUND(RAND()*50000,0),16,5)</f>
        <v>#NAME?</v>
      </c>
      <c r="F114">
        <v>2</v>
      </c>
      <c r="J114">
        <v>4</v>
      </c>
      <c r="K114" s="2">
        <f ca="1">Q113</f>
        <v>90321</v>
      </c>
      <c r="L114" s="2">
        <f ca="1">R113</f>
        <v>5600</v>
      </c>
      <c r="M114" s="2">
        <v>0</v>
      </c>
      <c r="N114" s="2">
        <f ca="1">K112</f>
        <v>82338</v>
      </c>
      <c r="O114" s="3">
        <f ca="1">O113</f>
        <v>5600</v>
      </c>
      <c r="P114" s="4">
        <f>P113</f>
        <v>0</v>
      </c>
      <c r="Q114" s="2">
        <f t="shared" ca="1" si="32"/>
        <v>82338</v>
      </c>
      <c r="R114" s="3">
        <f t="shared" ca="1" si="32"/>
        <v>5600</v>
      </c>
      <c r="S114" s="4">
        <f>S113</f>
        <v>2800</v>
      </c>
      <c r="T114">
        <f t="shared" ca="1" si="33"/>
        <v>90321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"&amp;_xludf.BASE(ROUND(RAND()*50000,0),16,5)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82338</v>
      </c>
      <c r="L115" s="2">
        <f ca="1">O114</f>
        <v>5600</v>
      </c>
      <c r="M115" s="2">
        <f>P114</f>
        <v>0</v>
      </c>
      <c r="N115" s="2">
        <f ca="1">K112</f>
        <v>82338</v>
      </c>
      <c r="O115" s="3">
        <f>L112</f>
        <v>2500</v>
      </c>
      <c r="P115" s="4">
        <f>M112</f>
        <v>0</v>
      </c>
      <c r="Q115" s="2">
        <f t="shared" ca="1" si="32"/>
        <v>82338</v>
      </c>
      <c r="R115" s="2">
        <f t="shared" si="32"/>
        <v>2500</v>
      </c>
      <c r="S115" s="4" t="e">
        <f>#REF!</f>
        <v>#REF!</v>
      </c>
      <c r="T115">
        <f t="shared" ca="1" si="33"/>
        <v>82338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"&amp;_xludf.BASE(ROUND(RAND()*50000,0),16,5)</f>
        <v>#NAME?</v>
      </c>
      <c r="F116">
        <v>3</v>
      </c>
      <c r="J116">
        <v>4</v>
      </c>
      <c r="K116" s="2">
        <f ca="1">K112</f>
        <v>82338</v>
      </c>
      <c r="L116" s="2">
        <f>L112</f>
        <v>2500</v>
      </c>
      <c r="M116" s="4">
        <v>0</v>
      </c>
      <c r="N116" s="2">
        <f ca="1">K113</f>
        <v>90321</v>
      </c>
      <c r="O116" s="3">
        <f>L113</f>
        <v>2500</v>
      </c>
      <c r="P116" s="4">
        <v>0</v>
      </c>
      <c r="Q116" s="2">
        <f ca="1">K114</f>
        <v>90321</v>
      </c>
      <c r="R116" s="3">
        <f ca="1">L114</f>
        <v>5600</v>
      </c>
      <c r="S116" s="4">
        <v>0</v>
      </c>
      <c r="T116">
        <f ca="1">K115</f>
        <v>82338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82838</v>
      </c>
      <c r="L117">
        <f>L112+500</f>
        <v>3000</v>
      </c>
      <c r="M117">
        <f>M112+1200</f>
        <v>1200</v>
      </c>
      <c r="N117">
        <f ca="1">K117+1000</f>
        <v>83838</v>
      </c>
      <c r="O117">
        <f>L117</f>
        <v>3000</v>
      </c>
      <c r="P117">
        <f>M117</f>
        <v>1200</v>
      </c>
      <c r="Q117">
        <f ca="1">N117</f>
        <v>83838</v>
      </c>
      <c r="R117">
        <f>O117</f>
        <v>3000</v>
      </c>
      <c r="S117">
        <f>P117+1000</f>
        <v>2200</v>
      </c>
      <c r="T117">
        <f ca="1">K117</f>
        <v>82838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Zn-"&amp;_xludf.BASE(W118,10,3)</f>
        <v>#NAME?</v>
      </c>
      <c r="E118" t="e">
        <f ca="1">"12D Zn-"&amp;_xludf.BASE(W118,10,3)</f>
        <v>#NAME?</v>
      </c>
      <c r="F118" t="s">
        <v>7</v>
      </c>
      <c r="H118">
        <f ca="1">ROUND(0.2*10^7+0.3*RAND()*1*10^8,0)</f>
        <v>2908961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"&amp;_xludf.BASE(ROUND(RAND()*50000,0),16,5)</f>
        <v>#NAME?</v>
      </c>
      <c r="F119">
        <v>1</v>
      </c>
      <c r="J119">
        <v>4</v>
      </c>
      <c r="K119" s="2">
        <f ca="1">N112</f>
        <v>90321</v>
      </c>
      <c r="L119" s="3">
        <f>O112</f>
        <v>2500</v>
      </c>
      <c r="M119" s="4">
        <f>P112</f>
        <v>0</v>
      </c>
      <c r="N119" s="2">
        <f ca="1">K119+ROUND(H118/3100,0)</f>
        <v>91259</v>
      </c>
      <c r="O119" s="3">
        <v>2500</v>
      </c>
      <c r="P119" s="4">
        <v>0</v>
      </c>
      <c r="Q119" s="2">
        <f t="shared" ref="Q119:R122" ca="1" si="34">N119</f>
        <v>91259</v>
      </c>
      <c r="R119" s="3">
        <f t="shared" si="34"/>
        <v>2500</v>
      </c>
      <c r="S119" s="4">
        <f>2800</f>
        <v>2800</v>
      </c>
      <c r="T119">
        <f t="shared" ref="T119:U122" ca="1" si="35">K119</f>
        <v>90321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"&amp;_xludf.BASE(ROUND(RAND()*50000,0),16,5)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91259</v>
      </c>
      <c r="L120" s="3">
        <f>O119</f>
        <v>2500</v>
      </c>
      <c r="M120" s="4">
        <f>P119</f>
        <v>0</v>
      </c>
      <c r="N120" s="2">
        <f ca="1">K120</f>
        <v>91259</v>
      </c>
      <c r="O120" s="3">
        <f ca="1">ROUND(L120+H118/(N119-K119),0)</f>
        <v>5601</v>
      </c>
      <c r="P120" s="4">
        <v>0</v>
      </c>
      <c r="Q120" s="2">
        <f t="shared" ca="1" si="34"/>
        <v>91259</v>
      </c>
      <c r="R120" s="3">
        <f t="shared" ca="1" si="34"/>
        <v>5601</v>
      </c>
      <c r="S120" s="4">
        <f>S119</f>
        <v>2800</v>
      </c>
      <c r="T120">
        <f t="shared" ca="1" si="35"/>
        <v>91259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"&amp;_xludf.BASE(ROUND(RAND()*50000,0),16,5)</f>
        <v>#NAME?</v>
      </c>
      <c r="F121">
        <v>2</v>
      </c>
      <c r="J121">
        <v>4</v>
      </c>
      <c r="K121" s="2">
        <f ca="1">Q120</f>
        <v>91259</v>
      </c>
      <c r="L121" s="2">
        <f ca="1">R120</f>
        <v>5601</v>
      </c>
      <c r="M121" s="2">
        <v>0</v>
      </c>
      <c r="N121" s="2">
        <f ca="1">K119</f>
        <v>90321</v>
      </c>
      <c r="O121" s="3">
        <f ca="1">O120</f>
        <v>5601</v>
      </c>
      <c r="P121" s="4">
        <f>P120</f>
        <v>0</v>
      </c>
      <c r="Q121" s="2">
        <f t="shared" ca="1" si="34"/>
        <v>90321</v>
      </c>
      <c r="R121" s="3">
        <f t="shared" ca="1" si="34"/>
        <v>5601</v>
      </c>
      <c r="S121" s="4">
        <f>S120</f>
        <v>2800</v>
      </c>
      <c r="T121">
        <f t="shared" ca="1" si="35"/>
        <v>91259</v>
      </c>
      <c r="U121">
        <f t="shared" ca="1" si="35"/>
        <v>5601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"&amp;_xludf.BASE(ROUND(RAND()*50000,0),16,5)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90321</v>
      </c>
      <c r="L122" s="2">
        <f ca="1">O121</f>
        <v>5601</v>
      </c>
      <c r="M122" s="2">
        <f>P121</f>
        <v>0</v>
      </c>
      <c r="N122" s="2">
        <f ca="1">K119</f>
        <v>90321</v>
      </c>
      <c r="O122" s="3">
        <f>L119</f>
        <v>2500</v>
      </c>
      <c r="P122" s="4">
        <f>M119</f>
        <v>0</v>
      </c>
      <c r="Q122" s="2">
        <f t="shared" ca="1" si="34"/>
        <v>90321</v>
      </c>
      <c r="R122" s="2">
        <f t="shared" si="34"/>
        <v>2500</v>
      </c>
      <c r="S122" s="4" t="e">
        <f>#REF!</f>
        <v>#REF!</v>
      </c>
      <c r="T122">
        <f t="shared" ca="1" si="35"/>
        <v>90321</v>
      </c>
      <c r="U122">
        <f t="shared" ca="1" si="35"/>
        <v>5601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"&amp;_xludf.BASE(ROUND(RAND()*50000,0),16,5)</f>
        <v>#NAME?</v>
      </c>
      <c r="F123">
        <v>3</v>
      </c>
      <c r="J123">
        <v>4</v>
      </c>
      <c r="K123" s="2">
        <f ca="1">K119</f>
        <v>90321</v>
      </c>
      <c r="L123" s="2">
        <f>L119</f>
        <v>2500</v>
      </c>
      <c r="M123" s="4">
        <v>0</v>
      </c>
      <c r="N123" s="2">
        <f ca="1">K120</f>
        <v>91259</v>
      </c>
      <c r="O123" s="3">
        <f>L120</f>
        <v>2500</v>
      </c>
      <c r="P123" s="4">
        <v>0</v>
      </c>
      <c r="Q123" s="2">
        <f ca="1">K121</f>
        <v>91259</v>
      </c>
      <c r="R123" s="3">
        <f ca="1">L121</f>
        <v>5601</v>
      </c>
      <c r="S123" s="4">
        <v>0</v>
      </c>
      <c r="T123">
        <f ca="1">K122</f>
        <v>90321</v>
      </c>
      <c r="U123">
        <f ca="1">L122</f>
        <v>5601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90821</v>
      </c>
      <c r="L124">
        <f>L119+500</f>
        <v>3000</v>
      </c>
      <c r="M124">
        <f>M119+1200</f>
        <v>1200</v>
      </c>
      <c r="N124">
        <f ca="1">K124+1000</f>
        <v>91821</v>
      </c>
      <c r="O124">
        <f>L124</f>
        <v>3000</v>
      </c>
      <c r="P124">
        <f>M124</f>
        <v>1200</v>
      </c>
      <c r="Q124">
        <f ca="1">N124</f>
        <v>91821</v>
      </c>
      <c r="R124">
        <f>O124</f>
        <v>3000</v>
      </c>
      <c r="S124">
        <f>P124+1000</f>
        <v>2200</v>
      </c>
      <c r="T124">
        <f ca="1">K124</f>
        <v>90821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Zn-"&amp;_xludf.BASE(W125,10,3)</f>
        <v>#NAME?</v>
      </c>
      <c r="E125" t="e">
        <f ca="1">"12D Zn-"&amp;_xludf.BASE(W125,10,3)</f>
        <v>#NAME?</v>
      </c>
      <c r="F125" t="s">
        <v>7</v>
      </c>
      <c r="H125">
        <f ca="1">ROUND(0.2*10^7+0.3*RAND()*1*10^8,0)</f>
        <v>4083456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"&amp;_xludf.BASE(ROUND(RAND()*50000,0),16,5)</f>
        <v>#NAME?</v>
      </c>
      <c r="F126">
        <v>1</v>
      </c>
      <c r="J126">
        <v>4</v>
      </c>
      <c r="K126" s="2">
        <f ca="1">N119</f>
        <v>91259</v>
      </c>
      <c r="L126" s="3">
        <f>O119</f>
        <v>2500</v>
      </c>
      <c r="M126" s="4">
        <f>P119</f>
        <v>0</v>
      </c>
      <c r="N126" s="2">
        <f ca="1">K126+ROUND(H125/3100,0)</f>
        <v>92576</v>
      </c>
      <c r="O126" s="3">
        <v>2500</v>
      </c>
      <c r="P126" s="4">
        <v>0</v>
      </c>
      <c r="Q126" s="2">
        <f t="shared" ref="Q126:R129" ca="1" si="36">N126</f>
        <v>92576</v>
      </c>
      <c r="R126" s="3">
        <f t="shared" si="36"/>
        <v>2500</v>
      </c>
      <c r="S126" s="4">
        <f>2800</f>
        <v>2800</v>
      </c>
      <c r="T126">
        <f t="shared" ref="T126:U129" ca="1" si="37">K126</f>
        <v>91259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"&amp;_xludf.BASE(ROUND(RAND()*50000,0),16,5)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92576</v>
      </c>
      <c r="L127" s="3">
        <f>O126</f>
        <v>2500</v>
      </c>
      <c r="M127" s="4">
        <f>P126</f>
        <v>0</v>
      </c>
      <c r="N127" s="2">
        <f ca="1">K127</f>
        <v>92576</v>
      </c>
      <c r="O127" s="3">
        <f ca="1">ROUND(L127+H125/(N126-K126),0)</f>
        <v>5601</v>
      </c>
      <c r="P127" s="4">
        <v>0</v>
      </c>
      <c r="Q127" s="2">
        <f t="shared" ca="1" si="36"/>
        <v>92576</v>
      </c>
      <c r="R127" s="3">
        <f t="shared" ca="1" si="36"/>
        <v>5601</v>
      </c>
      <c r="S127" s="4">
        <f>S126</f>
        <v>2800</v>
      </c>
      <c r="T127">
        <f t="shared" ca="1" si="37"/>
        <v>92576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"&amp;_xludf.BASE(ROUND(RAND()*50000,0),16,5)</f>
        <v>#NAME?</v>
      </c>
      <c r="F128">
        <v>2</v>
      </c>
      <c r="J128">
        <v>4</v>
      </c>
      <c r="K128" s="2">
        <f ca="1">Q127</f>
        <v>92576</v>
      </c>
      <c r="L128" s="2">
        <f ca="1">R127</f>
        <v>5601</v>
      </c>
      <c r="M128" s="2">
        <v>0</v>
      </c>
      <c r="N128" s="2">
        <f ca="1">K126</f>
        <v>91259</v>
      </c>
      <c r="O128" s="3">
        <f ca="1">O127</f>
        <v>5601</v>
      </c>
      <c r="P128" s="4">
        <f>P127</f>
        <v>0</v>
      </c>
      <c r="Q128" s="2">
        <f t="shared" ca="1" si="36"/>
        <v>91259</v>
      </c>
      <c r="R128" s="3">
        <f t="shared" ca="1" si="36"/>
        <v>5601</v>
      </c>
      <c r="S128" s="4">
        <f>S127</f>
        <v>2800</v>
      </c>
      <c r="T128">
        <f t="shared" ca="1" si="37"/>
        <v>92576</v>
      </c>
      <c r="U128">
        <f t="shared" ca="1" si="37"/>
        <v>5601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"&amp;_xludf.BASE(ROUND(RAND()*50000,0),16,5)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91259</v>
      </c>
      <c r="L129" s="2">
        <f ca="1">O128</f>
        <v>5601</v>
      </c>
      <c r="M129" s="2">
        <f>P128</f>
        <v>0</v>
      </c>
      <c r="N129" s="2">
        <f ca="1">K126</f>
        <v>91259</v>
      </c>
      <c r="O129" s="3">
        <f>L126</f>
        <v>2500</v>
      </c>
      <c r="P129" s="4">
        <f>M126</f>
        <v>0</v>
      </c>
      <c r="Q129" s="2">
        <f t="shared" ca="1" si="36"/>
        <v>91259</v>
      </c>
      <c r="R129" s="2">
        <f t="shared" si="36"/>
        <v>2500</v>
      </c>
      <c r="S129" s="4" t="e">
        <f>#REF!</f>
        <v>#REF!</v>
      </c>
      <c r="T129">
        <f t="shared" ca="1" si="37"/>
        <v>91259</v>
      </c>
      <c r="U129">
        <f t="shared" ca="1" si="37"/>
        <v>5601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"&amp;_xludf.BASE(ROUND(RAND()*50000,0),16,5)</f>
        <v>#NAME?</v>
      </c>
      <c r="F130">
        <v>3</v>
      </c>
      <c r="J130">
        <v>4</v>
      </c>
      <c r="K130" s="2">
        <f ca="1">K126</f>
        <v>91259</v>
      </c>
      <c r="L130" s="2">
        <f>L126</f>
        <v>2500</v>
      </c>
      <c r="M130" s="4">
        <v>0</v>
      </c>
      <c r="N130" s="2">
        <f ca="1">K127</f>
        <v>92576</v>
      </c>
      <c r="O130" s="3">
        <f>L127</f>
        <v>2500</v>
      </c>
      <c r="P130" s="4">
        <v>0</v>
      </c>
      <c r="Q130" s="2">
        <f ca="1">K128</f>
        <v>92576</v>
      </c>
      <c r="R130" s="3">
        <f ca="1">L128</f>
        <v>5601</v>
      </c>
      <c r="S130" s="4">
        <v>0</v>
      </c>
      <c r="T130">
        <f ca="1">K129</f>
        <v>91259</v>
      </c>
      <c r="U130">
        <f ca="1">L129</f>
        <v>5601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91759</v>
      </c>
      <c r="L131">
        <f>L126+500</f>
        <v>3000</v>
      </c>
      <c r="M131">
        <f>M126+1200</f>
        <v>1200</v>
      </c>
      <c r="N131">
        <f ca="1">K131+1000</f>
        <v>92759</v>
      </c>
      <c r="O131">
        <f>L131</f>
        <v>3000</v>
      </c>
      <c r="P131">
        <f>M131</f>
        <v>1200</v>
      </c>
      <c r="Q131">
        <f ca="1">N131</f>
        <v>92759</v>
      </c>
      <c r="R131">
        <f>O131</f>
        <v>3000</v>
      </c>
      <c r="S131">
        <f>P131+1000</f>
        <v>2200</v>
      </c>
      <c r="T131">
        <f ca="1">K131</f>
        <v>91759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Zn-"&amp;_xludf.BASE(W132,10,3)</f>
        <v>#NAME?</v>
      </c>
      <c r="E132" t="e">
        <f ca="1">"12D Zn-"&amp;_xludf.BASE(W132,10,3)</f>
        <v>#NAME?</v>
      </c>
      <c r="F132" t="s">
        <v>7</v>
      </c>
      <c r="H132">
        <f ca="1">ROUND(0.2*10^7+0.3*RAND()*1*10^8,0)</f>
        <v>14285096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"&amp;_xludf.BASE(ROUND(RAND()*50000,0),16,5)</f>
        <v>#NAME?</v>
      </c>
      <c r="F133">
        <v>1</v>
      </c>
      <c r="J133">
        <v>4</v>
      </c>
      <c r="K133" s="2">
        <f ca="1">N126</f>
        <v>92576</v>
      </c>
      <c r="L133" s="3">
        <f>O126</f>
        <v>2500</v>
      </c>
      <c r="M133" s="4">
        <f>P126</f>
        <v>0</v>
      </c>
      <c r="N133" s="2">
        <f ca="1">K133+ROUND(H132/3100,0)</f>
        <v>97184</v>
      </c>
      <c r="O133" s="3">
        <v>2500</v>
      </c>
      <c r="P133" s="4">
        <v>0</v>
      </c>
      <c r="Q133" s="2">
        <f t="shared" ref="Q133:R136" ca="1" si="38">N133</f>
        <v>97184</v>
      </c>
      <c r="R133" s="3">
        <f t="shared" si="38"/>
        <v>2500</v>
      </c>
      <c r="S133" s="4">
        <f>2800</f>
        <v>2800</v>
      </c>
      <c r="T133">
        <f t="shared" ref="T133:U136" ca="1" si="39">K133</f>
        <v>92576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"&amp;_xludf.BASE(ROUND(RAND()*50000,0),16,5)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97184</v>
      </c>
      <c r="L134" s="3">
        <f>O133</f>
        <v>2500</v>
      </c>
      <c r="M134" s="4">
        <f>P133</f>
        <v>0</v>
      </c>
      <c r="N134" s="2">
        <f ca="1">K134</f>
        <v>97184</v>
      </c>
      <c r="O134" s="3">
        <f ca="1">ROUND(L134+H132/(N133-K133),0)</f>
        <v>5600</v>
      </c>
      <c r="P134" s="4">
        <v>0</v>
      </c>
      <c r="Q134" s="2">
        <f t="shared" ca="1" si="38"/>
        <v>97184</v>
      </c>
      <c r="R134" s="3">
        <f t="shared" ca="1" si="38"/>
        <v>5600</v>
      </c>
      <c r="S134" s="4">
        <f>S133</f>
        <v>2800</v>
      </c>
      <c r="T134">
        <f t="shared" ca="1" si="39"/>
        <v>97184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_xludf.BASE(_xludf.DECIMAL(B134,16)+1,16,5)</f>
        <v>#NAME?</v>
      </c>
      <c r="C135" s="1">
        <v>40987</v>
      </c>
      <c r="D135" t="e">
        <f ca="1">D132</f>
        <v>#NAME?</v>
      </c>
      <c r="E135" t="e">
        <f ca="1">"12D Adb Wall "&amp;_xludf.BASE(ROUND(RAND()*50000,0),16,5)</f>
        <v>#NAME?</v>
      </c>
      <c r="F135">
        <v>2</v>
      </c>
      <c r="J135">
        <v>4</v>
      </c>
      <c r="K135" s="2">
        <f ca="1">Q134</f>
        <v>97184</v>
      </c>
      <c r="L135" s="2">
        <f ca="1">R134</f>
        <v>5600</v>
      </c>
      <c r="M135" s="2">
        <v>0</v>
      </c>
      <c r="N135" s="2">
        <f ca="1">K133</f>
        <v>92576</v>
      </c>
      <c r="O135" s="3">
        <f ca="1">O134</f>
        <v>5600</v>
      </c>
      <c r="P135" s="4">
        <f>P134</f>
        <v>0</v>
      </c>
      <c r="Q135" s="2">
        <f t="shared" ca="1" si="38"/>
        <v>92576</v>
      </c>
      <c r="R135" s="3">
        <f t="shared" ca="1" si="38"/>
        <v>5600</v>
      </c>
      <c r="S135" s="4">
        <f>S134</f>
        <v>2800</v>
      </c>
      <c r="T135">
        <f t="shared" ca="1" si="39"/>
        <v>97184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"&amp;_xludf.BASE(ROUND(RAND()*50000,0),16,5)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92576</v>
      </c>
      <c r="L136" s="2">
        <f ca="1">O135</f>
        <v>5600</v>
      </c>
      <c r="M136" s="2">
        <f>P135</f>
        <v>0</v>
      </c>
      <c r="N136" s="2">
        <f ca="1">K133</f>
        <v>92576</v>
      </c>
      <c r="O136" s="3">
        <f>L133</f>
        <v>2500</v>
      </c>
      <c r="P136" s="4">
        <f>M133</f>
        <v>0</v>
      </c>
      <c r="Q136" s="2">
        <f t="shared" ca="1" si="38"/>
        <v>92576</v>
      </c>
      <c r="R136" s="2">
        <f t="shared" si="38"/>
        <v>2500</v>
      </c>
      <c r="S136" s="4" t="e">
        <f>#REF!</f>
        <v>#REF!</v>
      </c>
      <c r="T136">
        <f t="shared" ca="1" si="39"/>
        <v>92576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"&amp;_xludf.BASE(ROUND(RAND()*50000,0),16,5)</f>
        <v>#NAME?</v>
      </c>
      <c r="F137">
        <v>3</v>
      </c>
      <c r="J137">
        <v>4</v>
      </c>
      <c r="K137" s="2">
        <f ca="1">K133</f>
        <v>92576</v>
      </c>
      <c r="L137" s="2">
        <f>L133</f>
        <v>2500</v>
      </c>
      <c r="M137" s="4">
        <v>0</v>
      </c>
      <c r="N137" s="2">
        <f ca="1">K134</f>
        <v>97184</v>
      </c>
      <c r="O137" s="3">
        <f>L134</f>
        <v>2500</v>
      </c>
      <c r="P137" s="4">
        <v>0</v>
      </c>
      <c r="Q137" s="2">
        <f ca="1">K135</f>
        <v>97184</v>
      </c>
      <c r="R137" s="3">
        <f ca="1">L135</f>
        <v>5600</v>
      </c>
      <c r="S137" s="4">
        <v>0</v>
      </c>
      <c r="T137">
        <f ca="1">K136</f>
        <v>92576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93076</v>
      </c>
      <c r="L138">
        <f>L133+500</f>
        <v>3000</v>
      </c>
      <c r="M138">
        <f>M133+1200</f>
        <v>1200</v>
      </c>
      <c r="N138">
        <f ca="1">K138+1000</f>
        <v>94076</v>
      </c>
      <c r="O138">
        <f>L138</f>
        <v>3000</v>
      </c>
      <c r="P138">
        <f>M138</f>
        <v>1200</v>
      </c>
      <c r="Q138">
        <f ca="1">N138</f>
        <v>94076</v>
      </c>
      <c r="R138">
        <f>O138</f>
        <v>3000</v>
      </c>
      <c r="S138">
        <f>P138+1000</f>
        <v>2200</v>
      </c>
      <c r="T138">
        <f ca="1">K138</f>
        <v>93076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Zn-"&amp;_xludf.BASE(W139,10,3)</f>
        <v>#NAME?</v>
      </c>
      <c r="E139" t="e">
        <f ca="1">"12D Zn-"&amp;_xludf.BASE(W139,10,3)</f>
        <v>#NAME?</v>
      </c>
      <c r="F139" t="s">
        <v>7</v>
      </c>
      <c r="H139">
        <f ca="1">ROUND(0.2*10^7+0.3*RAND()*1*10^8,0)</f>
        <v>25472292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"&amp;_xludf.BASE(ROUND(RAND()*50000,0),16,5)</f>
        <v>#NAME?</v>
      </c>
      <c r="F140">
        <v>1</v>
      </c>
      <c r="J140">
        <v>4</v>
      </c>
      <c r="K140" s="2">
        <f ca="1">N133</f>
        <v>97184</v>
      </c>
      <c r="L140" s="3">
        <f>O133</f>
        <v>2500</v>
      </c>
      <c r="M140" s="4">
        <f>P133</f>
        <v>0</v>
      </c>
      <c r="N140" s="2">
        <f ca="1">K140+ROUND(H139/3100,0)</f>
        <v>105401</v>
      </c>
      <c r="O140" s="3">
        <v>2500</v>
      </c>
      <c r="P140" s="4">
        <v>0</v>
      </c>
      <c r="Q140" s="2">
        <f t="shared" ref="Q140:R143" ca="1" si="41">N140</f>
        <v>105401</v>
      </c>
      <c r="R140" s="3">
        <f t="shared" si="41"/>
        <v>2500</v>
      </c>
      <c r="S140" s="4">
        <f>2800</f>
        <v>2800</v>
      </c>
      <c r="T140">
        <f t="shared" ref="T140:U143" ca="1" si="42">K140</f>
        <v>97184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"&amp;_xludf.BASE(ROUND(RAND()*50000,0),16,5)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105401</v>
      </c>
      <c r="L141" s="3">
        <f>O140</f>
        <v>2500</v>
      </c>
      <c r="M141" s="4">
        <f>P140</f>
        <v>0</v>
      </c>
      <c r="N141" s="2">
        <f ca="1">K141</f>
        <v>105401</v>
      </c>
      <c r="O141" s="3">
        <f ca="1">ROUND(L141+H139/(N140-K140),0)</f>
        <v>5600</v>
      </c>
      <c r="P141" s="4">
        <v>0</v>
      </c>
      <c r="Q141" s="2">
        <f t="shared" ca="1" si="41"/>
        <v>105401</v>
      </c>
      <c r="R141" s="3">
        <f t="shared" ca="1" si="41"/>
        <v>5600</v>
      </c>
      <c r="S141" s="4">
        <f>S140</f>
        <v>2800</v>
      </c>
      <c r="T141">
        <f t="shared" ca="1" si="42"/>
        <v>105401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"&amp;_xludf.BASE(ROUND(RAND()*50000,0),16,5)</f>
        <v>#NAME?</v>
      </c>
      <c r="F142">
        <v>2</v>
      </c>
      <c r="J142">
        <v>4</v>
      </c>
      <c r="K142" s="2">
        <f ca="1">Q141</f>
        <v>105401</v>
      </c>
      <c r="L142" s="2">
        <f ca="1">R141</f>
        <v>5600</v>
      </c>
      <c r="M142" s="2">
        <v>0</v>
      </c>
      <c r="N142" s="2">
        <f ca="1">K140</f>
        <v>97184</v>
      </c>
      <c r="O142" s="3">
        <f ca="1">O141</f>
        <v>5600</v>
      </c>
      <c r="P142" s="4">
        <f>P141</f>
        <v>0</v>
      </c>
      <c r="Q142" s="2">
        <f t="shared" ca="1" si="41"/>
        <v>97184</v>
      </c>
      <c r="R142" s="3">
        <f t="shared" ca="1" si="41"/>
        <v>5600</v>
      </c>
      <c r="S142" s="4">
        <f>S141</f>
        <v>2800</v>
      </c>
      <c r="T142">
        <f t="shared" ca="1" si="42"/>
        <v>105401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"&amp;_xludf.BASE(ROUND(RAND()*50000,0),16,5)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97184</v>
      </c>
      <c r="L143" s="2">
        <f ca="1">O142</f>
        <v>5600</v>
      </c>
      <c r="M143" s="2">
        <f>P142</f>
        <v>0</v>
      </c>
      <c r="N143" s="2">
        <f ca="1">K140</f>
        <v>97184</v>
      </c>
      <c r="O143" s="3">
        <f>L140</f>
        <v>2500</v>
      </c>
      <c r="P143" s="4">
        <f>M140</f>
        <v>0</v>
      </c>
      <c r="Q143" s="2">
        <f t="shared" ca="1" si="41"/>
        <v>97184</v>
      </c>
      <c r="R143" s="2">
        <f t="shared" si="41"/>
        <v>2500</v>
      </c>
      <c r="S143" s="4" t="e">
        <f>#REF!</f>
        <v>#REF!</v>
      </c>
      <c r="T143">
        <f t="shared" ca="1" si="42"/>
        <v>97184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"&amp;_xludf.BASE(ROUND(RAND()*50000,0),16,5)</f>
        <v>#NAME?</v>
      </c>
      <c r="F144">
        <v>3</v>
      </c>
      <c r="J144">
        <v>4</v>
      </c>
      <c r="K144" s="2">
        <f ca="1">K140</f>
        <v>97184</v>
      </c>
      <c r="L144" s="2">
        <f>L140</f>
        <v>2500</v>
      </c>
      <c r="M144" s="4">
        <v>0</v>
      </c>
      <c r="N144" s="2">
        <f ca="1">K141</f>
        <v>105401</v>
      </c>
      <c r="O144" s="3">
        <f>L141</f>
        <v>2500</v>
      </c>
      <c r="P144" s="4">
        <v>0</v>
      </c>
      <c r="Q144" s="2">
        <f ca="1">K142</f>
        <v>105401</v>
      </c>
      <c r="R144" s="3">
        <f ca="1">L142</f>
        <v>5600</v>
      </c>
      <c r="S144" s="4">
        <v>0</v>
      </c>
      <c r="T144">
        <f ca="1">K143</f>
        <v>97184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97684</v>
      </c>
      <c r="L145">
        <f>L140+500</f>
        <v>3000</v>
      </c>
      <c r="M145">
        <f>M140+1200</f>
        <v>1200</v>
      </c>
      <c r="N145">
        <f ca="1">K145+1000</f>
        <v>98684</v>
      </c>
      <c r="O145">
        <f>L145</f>
        <v>3000</v>
      </c>
      <c r="P145">
        <f>M145</f>
        <v>1200</v>
      </c>
      <c r="Q145">
        <f ca="1">N145</f>
        <v>98684</v>
      </c>
      <c r="R145">
        <f>O145</f>
        <v>3000</v>
      </c>
      <c r="S145">
        <f>P145+1000</f>
        <v>2200</v>
      </c>
      <c r="T145">
        <f ca="1">K145</f>
        <v>97684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Zn-"&amp;_xludf.BASE(W146,10,3)</f>
        <v>#NAME?</v>
      </c>
      <c r="E146" t="e">
        <f ca="1">"12D Zn-"&amp;_xludf.BASE(W146,10,3)</f>
        <v>#NAME?</v>
      </c>
      <c r="F146" t="s">
        <v>7</v>
      </c>
      <c r="H146">
        <f ca="1">ROUND(0.2*10^7+0.3*RAND()*1*10^8,0)</f>
        <v>25248510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"&amp;_xludf.BASE(ROUND(RAND()*50000,0),16,5)</f>
        <v>#NAME?</v>
      </c>
      <c r="F147">
        <v>1</v>
      </c>
      <c r="J147">
        <v>4</v>
      </c>
      <c r="K147" s="2">
        <f ca="1">N140</f>
        <v>105401</v>
      </c>
      <c r="L147" s="3">
        <f>O140</f>
        <v>2500</v>
      </c>
      <c r="M147" s="4">
        <f>P140</f>
        <v>0</v>
      </c>
      <c r="N147" s="2">
        <f ca="1">K147+ROUND(H146/3100,0)</f>
        <v>113546</v>
      </c>
      <c r="O147" s="3">
        <v>2500</v>
      </c>
      <c r="P147" s="4">
        <v>0</v>
      </c>
      <c r="Q147" s="2">
        <f t="shared" ref="Q147:R150" ca="1" si="43">N147</f>
        <v>113546</v>
      </c>
      <c r="R147" s="3">
        <f t="shared" si="43"/>
        <v>2500</v>
      </c>
      <c r="S147" s="4">
        <f>2800</f>
        <v>2800</v>
      </c>
      <c r="T147">
        <f t="shared" ref="T147:U150" ca="1" si="44">K147</f>
        <v>105401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"&amp;_xludf.BASE(ROUND(RAND()*50000,0),16,5)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113546</v>
      </c>
      <c r="L148" s="3">
        <f>O147</f>
        <v>2500</v>
      </c>
      <c r="M148" s="4">
        <f>P147</f>
        <v>0</v>
      </c>
      <c r="N148" s="2">
        <f ca="1">K148</f>
        <v>113546</v>
      </c>
      <c r="O148" s="3">
        <f ca="1">ROUND(L148+H146/(N147-K147),0)</f>
        <v>5600</v>
      </c>
      <c r="P148" s="4">
        <v>0</v>
      </c>
      <c r="Q148" s="2">
        <f t="shared" ca="1" si="43"/>
        <v>113546</v>
      </c>
      <c r="R148" s="3">
        <f t="shared" ca="1" si="43"/>
        <v>5600</v>
      </c>
      <c r="S148" s="4">
        <f>S147</f>
        <v>2800</v>
      </c>
      <c r="T148">
        <f t="shared" ca="1" si="44"/>
        <v>113546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"&amp;_xludf.BASE(ROUND(RAND()*50000,0),16,5)</f>
        <v>#NAME?</v>
      </c>
      <c r="F149">
        <v>2</v>
      </c>
      <c r="J149">
        <v>4</v>
      </c>
      <c r="K149" s="2">
        <f ca="1">Q148</f>
        <v>113546</v>
      </c>
      <c r="L149" s="2">
        <f ca="1">R148</f>
        <v>5600</v>
      </c>
      <c r="M149" s="2">
        <v>0</v>
      </c>
      <c r="N149" s="2">
        <f ca="1">K147</f>
        <v>105401</v>
      </c>
      <c r="O149" s="3">
        <f ca="1">O148</f>
        <v>5600</v>
      </c>
      <c r="P149" s="4">
        <f>P148</f>
        <v>0</v>
      </c>
      <c r="Q149" s="2">
        <f t="shared" ca="1" si="43"/>
        <v>105401</v>
      </c>
      <c r="R149" s="3">
        <f t="shared" ca="1" si="43"/>
        <v>5600</v>
      </c>
      <c r="S149" s="4">
        <f>S148</f>
        <v>2800</v>
      </c>
      <c r="T149">
        <f t="shared" ca="1" si="44"/>
        <v>113546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"&amp;_xludf.BASE(ROUND(RAND()*50000,0),16,5)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105401</v>
      </c>
      <c r="L150" s="2">
        <f ca="1">O149</f>
        <v>5600</v>
      </c>
      <c r="M150" s="2">
        <f>P149</f>
        <v>0</v>
      </c>
      <c r="N150" s="2">
        <f ca="1">K147</f>
        <v>105401</v>
      </c>
      <c r="O150" s="3">
        <f>L147</f>
        <v>2500</v>
      </c>
      <c r="P150" s="4">
        <f>M147</f>
        <v>0</v>
      </c>
      <c r="Q150" s="2">
        <f t="shared" ca="1" si="43"/>
        <v>105401</v>
      </c>
      <c r="R150" s="2">
        <f t="shared" si="43"/>
        <v>2500</v>
      </c>
      <c r="S150" s="4" t="e">
        <f>#REF!</f>
        <v>#REF!</v>
      </c>
      <c r="T150">
        <f t="shared" ca="1" si="44"/>
        <v>105401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"&amp;_xludf.BASE(ROUND(RAND()*50000,0),16,5)</f>
        <v>#NAME?</v>
      </c>
      <c r="F151">
        <v>3</v>
      </c>
      <c r="J151">
        <v>4</v>
      </c>
      <c r="K151" s="2">
        <f ca="1">K147</f>
        <v>105401</v>
      </c>
      <c r="L151" s="2">
        <f>L147</f>
        <v>2500</v>
      </c>
      <c r="M151" s="4">
        <v>0</v>
      </c>
      <c r="N151" s="2">
        <f ca="1">K148</f>
        <v>113546</v>
      </c>
      <c r="O151" s="3">
        <f>L148</f>
        <v>2500</v>
      </c>
      <c r="P151" s="4">
        <v>0</v>
      </c>
      <c r="Q151" s="2">
        <f ca="1">K149</f>
        <v>113546</v>
      </c>
      <c r="R151" s="3">
        <f ca="1">L149</f>
        <v>5600</v>
      </c>
      <c r="S151" s="4">
        <v>0</v>
      </c>
      <c r="T151">
        <f ca="1">K150</f>
        <v>105401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105901</v>
      </c>
      <c r="L152">
        <f>L147+500</f>
        <v>3000</v>
      </c>
      <c r="M152">
        <f>M147+1200</f>
        <v>1200</v>
      </c>
      <c r="N152">
        <f ca="1">K152+1000</f>
        <v>106901</v>
      </c>
      <c r="O152">
        <f>L152</f>
        <v>3000</v>
      </c>
      <c r="P152">
        <f>M152</f>
        <v>1200</v>
      </c>
      <c r="Q152">
        <f ca="1">N152</f>
        <v>106901</v>
      </c>
      <c r="R152">
        <f>O152</f>
        <v>3000</v>
      </c>
      <c r="S152">
        <f>P152+1000</f>
        <v>2200</v>
      </c>
      <c r="T152">
        <f ca="1">K152</f>
        <v>105901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Zn-"&amp;_xludf.BASE(W153,10,3)</f>
        <v>#NAME?</v>
      </c>
      <c r="E153" t="e">
        <f ca="1">"12D Zn-"&amp;_xludf.BASE(W153,10,3)</f>
        <v>#NAME?</v>
      </c>
      <c r="F153" t="s">
        <v>7</v>
      </c>
      <c r="H153">
        <f ca="1">ROUND(0.2*10^7+0.3*RAND()*1*10^8,0)</f>
        <v>25889637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"&amp;_xludf.BASE(ROUND(RAND()*50000,0),16,5)</f>
        <v>#NAME?</v>
      </c>
      <c r="F154">
        <v>1</v>
      </c>
      <c r="J154">
        <v>4</v>
      </c>
      <c r="K154" s="2">
        <f ca="1">N147</f>
        <v>113546</v>
      </c>
      <c r="L154" s="3">
        <f>O147</f>
        <v>2500</v>
      </c>
      <c r="M154" s="4">
        <f>P147</f>
        <v>0</v>
      </c>
      <c r="N154" s="2">
        <f ca="1">K154+ROUND(H153/3100,0)</f>
        <v>121897</v>
      </c>
      <c r="O154" s="3">
        <v>2500</v>
      </c>
      <c r="P154" s="4">
        <v>0</v>
      </c>
      <c r="Q154" s="2">
        <f t="shared" ref="Q154:R157" ca="1" si="45">N154</f>
        <v>121897</v>
      </c>
      <c r="R154" s="3">
        <f t="shared" si="45"/>
        <v>2500</v>
      </c>
      <c r="S154" s="4">
        <f>2800</f>
        <v>2800</v>
      </c>
      <c r="T154">
        <f t="shared" ref="T154:U157" ca="1" si="46">K154</f>
        <v>113546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"&amp;_xludf.BASE(ROUND(RAND()*50000,0),16,5)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121897</v>
      </c>
      <c r="L155" s="3">
        <f>O154</f>
        <v>2500</v>
      </c>
      <c r="M155" s="4">
        <f>P154</f>
        <v>0</v>
      </c>
      <c r="N155" s="2">
        <f ca="1">K155</f>
        <v>121897</v>
      </c>
      <c r="O155" s="3">
        <f ca="1">ROUND(L155+H153/(N154-K154),0)</f>
        <v>5600</v>
      </c>
      <c r="P155" s="4">
        <v>0</v>
      </c>
      <c r="Q155" s="2">
        <f t="shared" ca="1" si="45"/>
        <v>121897</v>
      </c>
      <c r="R155" s="3">
        <f t="shared" ca="1" si="45"/>
        <v>5600</v>
      </c>
      <c r="S155" s="4">
        <f>S154</f>
        <v>2800</v>
      </c>
      <c r="T155">
        <f t="shared" ca="1" si="46"/>
        <v>121897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"&amp;_xludf.BASE(ROUND(RAND()*50000,0),16,5)</f>
        <v>#NAME?</v>
      </c>
      <c r="F156">
        <v>2</v>
      </c>
      <c r="J156">
        <v>4</v>
      </c>
      <c r="K156" s="2">
        <f ca="1">Q155</f>
        <v>121897</v>
      </c>
      <c r="L156" s="2">
        <f ca="1">R155</f>
        <v>5600</v>
      </c>
      <c r="M156" s="2">
        <v>0</v>
      </c>
      <c r="N156" s="2">
        <f ca="1">K154</f>
        <v>113546</v>
      </c>
      <c r="O156" s="3">
        <f ca="1">O155</f>
        <v>5600</v>
      </c>
      <c r="P156" s="4">
        <f>P155</f>
        <v>0</v>
      </c>
      <c r="Q156" s="2">
        <f t="shared" ca="1" si="45"/>
        <v>113546</v>
      </c>
      <c r="R156" s="3">
        <f t="shared" ca="1" si="45"/>
        <v>5600</v>
      </c>
      <c r="S156" s="4">
        <f>S155</f>
        <v>2800</v>
      </c>
      <c r="T156">
        <f t="shared" ca="1" si="46"/>
        <v>121897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"&amp;_xludf.BASE(ROUND(RAND()*50000,0),16,5)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113546</v>
      </c>
      <c r="L157" s="2">
        <f ca="1">O156</f>
        <v>5600</v>
      </c>
      <c r="M157" s="2">
        <f>P156</f>
        <v>0</v>
      </c>
      <c r="N157" s="2">
        <f ca="1">K154</f>
        <v>113546</v>
      </c>
      <c r="O157" s="3">
        <f>L154</f>
        <v>2500</v>
      </c>
      <c r="P157" s="4">
        <f>M154</f>
        <v>0</v>
      </c>
      <c r="Q157" s="2">
        <f t="shared" ca="1" si="45"/>
        <v>113546</v>
      </c>
      <c r="R157" s="2">
        <f t="shared" si="45"/>
        <v>2500</v>
      </c>
      <c r="S157" s="4" t="e">
        <f>#REF!</f>
        <v>#REF!</v>
      </c>
      <c r="T157">
        <f t="shared" ca="1" si="46"/>
        <v>113546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"&amp;_xludf.BASE(ROUND(RAND()*50000,0),16,5)</f>
        <v>#NAME?</v>
      </c>
      <c r="F158">
        <v>3</v>
      </c>
      <c r="J158">
        <v>4</v>
      </c>
      <c r="K158" s="2">
        <f ca="1">K154</f>
        <v>113546</v>
      </c>
      <c r="L158" s="2">
        <f>L154</f>
        <v>2500</v>
      </c>
      <c r="M158" s="4">
        <v>0</v>
      </c>
      <c r="N158" s="2">
        <f ca="1">K155</f>
        <v>121897</v>
      </c>
      <c r="O158" s="3">
        <f>L155</f>
        <v>2500</v>
      </c>
      <c r="P158" s="4">
        <v>0</v>
      </c>
      <c r="Q158" s="2">
        <f ca="1">K156</f>
        <v>121897</v>
      </c>
      <c r="R158" s="3">
        <f ca="1">L156</f>
        <v>5600</v>
      </c>
      <c r="S158" s="4">
        <v>0</v>
      </c>
      <c r="T158">
        <f ca="1">K157</f>
        <v>113546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114046</v>
      </c>
      <c r="L159">
        <f>L154+500</f>
        <v>3000</v>
      </c>
      <c r="M159">
        <f>M154+1200</f>
        <v>1200</v>
      </c>
      <c r="N159">
        <f ca="1">K159+1000</f>
        <v>115046</v>
      </c>
      <c r="O159">
        <f>L159</f>
        <v>3000</v>
      </c>
      <c r="P159">
        <f>M159</f>
        <v>1200</v>
      </c>
      <c r="Q159">
        <f ca="1">N159</f>
        <v>115046</v>
      </c>
      <c r="R159">
        <f>O159</f>
        <v>3000</v>
      </c>
      <c r="S159">
        <f>P159+1000</f>
        <v>2200</v>
      </c>
      <c r="T159">
        <f ca="1">K159</f>
        <v>114046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Zn-"&amp;_xludf.BASE(W160,10,3)</f>
        <v>#NAME?</v>
      </c>
      <c r="E160" t="e">
        <f ca="1">"12D Zn-"&amp;_xludf.BASE(W160,10,3)</f>
        <v>#NAME?</v>
      </c>
      <c r="F160" t="s">
        <v>7</v>
      </c>
      <c r="H160">
        <f ca="1">ROUND(0.2*10^7+0.3*RAND()*1*10^8,0)</f>
        <v>6648805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"&amp;_xludf.BASE(ROUND(RAND()*50000,0),16,5)</f>
        <v>#NAME?</v>
      </c>
      <c r="F161">
        <v>1</v>
      </c>
      <c r="J161">
        <v>4</v>
      </c>
      <c r="K161" s="2">
        <f ca="1">N154</f>
        <v>121897</v>
      </c>
      <c r="L161" s="3">
        <f>O154</f>
        <v>2500</v>
      </c>
      <c r="M161" s="4">
        <f>P154</f>
        <v>0</v>
      </c>
      <c r="N161" s="2">
        <f ca="1">K161+ROUND(H160/3100,0)</f>
        <v>124042</v>
      </c>
      <c r="O161" s="3">
        <v>2500</v>
      </c>
      <c r="P161" s="4">
        <v>0</v>
      </c>
      <c r="Q161" s="2">
        <f t="shared" ref="Q161:R164" ca="1" si="47">N161</f>
        <v>124042</v>
      </c>
      <c r="R161" s="3">
        <f t="shared" si="47"/>
        <v>2500</v>
      </c>
      <c r="S161" s="4">
        <f>2800</f>
        <v>2800</v>
      </c>
      <c r="T161">
        <f t="shared" ref="T161:U164" ca="1" si="48">K161</f>
        <v>121897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"&amp;_xludf.BASE(ROUND(RAND()*50000,0),16,5)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124042</v>
      </c>
      <c r="L162" s="3">
        <f>O161</f>
        <v>2500</v>
      </c>
      <c r="M162" s="4">
        <f>P161</f>
        <v>0</v>
      </c>
      <c r="N162" s="2">
        <f ca="1">K162</f>
        <v>124042</v>
      </c>
      <c r="O162" s="3">
        <f ca="1">ROUND(L162+H160/(N161-K161),0)</f>
        <v>5600</v>
      </c>
      <c r="P162" s="4">
        <v>0</v>
      </c>
      <c r="Q162" s="2">
        <f t="shared" ca="1" si="47"/>
        <v>124042</v>
      </c>
      <c r="R162" s="3">
        <f t="shared" ca="1" si="47"/>
        <v>5600</v>
      </c>
      <c r="S162" s="4">
        <f>S161</f>
        <v>2800</v>
      </c>
      <c r="T162">
        <f t="shared" ca="1" si="48"/>
        <v>124042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"&amp;_xludf.BASE(ROUND(RAND()*50000,0),16,5)</f>
        <v>#NAME?</v>
      </c>
      <c r="F163">
        <v>2</v>
      </c>
      <c r="J163">
        <v>4</v>
      </c>
      <c r="K163" s="2">
        <f ca="1">Q162</f>
        <v>124042</v>
      </c>
      <c r="L163" s="2">
        <f ca="1">R162</f>
        <v>5600</v>
      </c>
      <c r="M163" s="2">
        <v>0</v>
      </c>
      <c r="N163" s="2">
        <f ca="1">K161</f>
        <v>121897</v>
      </c>
      <c r="O163" s="3">
        <f ca="1">O162</f>
        <v>5600</v>
      </c>
      <c r="P163" s="4">
        <f>P162</f>
        <v>0</v>
      </c>
      <c r="Q163" s="2">
        <f t="shared" ca="1" si="47"/>
        <v>121897</v>
      </c>
      <c r="R163" s="3">
        <f t="shared" ca="1" si="47"/>
        <v>5600</v>
      </c>
      <c r="S163" s="4">
        <f>S162</f>
        <v>2800</v>
      </c>
      <c r="T163">
        <f t="shared" ca="1" si="48"/>
        <v>124042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"&amp;_xludf.BASE(ROUND(RAND()*50000,0),16,5)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121897</v>
      </c>
      <c r="L164" s="2">
        <f ca="1">O163</f>
        <v>5600</v>
      </c>
      <c r="M164" s="2">
        <f>P163</f>
        <v>0</v>
      </c>
      <c r="N164" s="2">
        <f ca="1">K161</f>
        <v>121897</v>
      </c>
      <c r="O164" s="3">
        <f>L161</f>
        <v>2500</v>
      </c>
      <c r="P164" s="4">
        <f>M161</f>
        <v>0</v>
      </c>
      <c r="Q164" s="2">
        <f t="shared" ca="1" si="47"/>
        <v>121897</v>
      </c>
      <c r="R164" s="2">
        <f t="shared" si="47"/>
        <v>2500</v>
      </c>
      <c r="S164" s="4" t="e">
        <f>#REF!</f>
        <v>#REF!</v>
      </c>
      <c r="T164">
        <f t="shared" ca="1" si="48"/>
        <v>121897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"&amp;_xludf.BASE(ROUND(RAND()*50000,0),16,5)</f>
        <v>#NAME?</v>
      </c>
      <c r="F165">
        <v>3</v>
      </c>
      <c r="J165">
        <v>4</v>
      </c>
      <c r="K165" s="2">
        <f ca="1">K161</f>
        <v>121897</v>
      </c>
      <c r="L165" s="2">
        <f>L161</f>
        <v>2500</v>
      </c>
      <c r="M165" s="4">
        <v>0</v>
      </c>
      <c r="N165" s="2">
        <f ca="1">K162</f>
        <v>124042</v>
      </c>
      <c r="O165" s="3">
        <f>L162</f>
        <v>2500</v>
      </c>
      <c r="P165" s="4">
        <v>0</v>
      </c>
      <c r="Q165" s="2">
        <f ca="1">K163</f>
        <v>124042</v>
      </c>
      <c r="R165" s="3">
        <f ca="1">L163</f>
        <v>5600</v>
      </c>
      <c r="S165" s="4">
        <v>0</v>
      </c>
      <c r="T165">
        <f ca="1">K164</f>
        <v>121897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122397</v>
      </c>
      <c r="L166">
        <f>L161+500</f>
        <v>3000</v>
      </c>
      <c r="M166">
        <f>M161+1200</f>
        <v>1200</v>
      </c>
      <c r="N166">
        <f ca="1">K166+1000</f>
        <v>123397</v>
      </c>
      <c r="O166">
        <f>L166</f>
        <v>3000</v>
      </c>
      <c r="P166">
        <f>M166</f>
        <v>1200</v>
      </c>
      <c r="Q166">
        <f ca="1">N166</f>
        <v>123397</v>
      </c>
      <c r="R166">
        <f>O166</f>
        <v>3000</v>
      </c>
      <c r="S166">
        <f>P166+1000</f>
        <v>2200</v>
      </c>
      <c r="T166">
        <f ca="1">K166</f>
        <v>122397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Zn-"&amp;_xludf.BASE(W167,10,3)</f>
        <v>#NAME?</v>
      </c>
      <c r="E167" t="e">
        <f ca="1">"12D Zn-"&amp;_xludf.BASE(W167,10,3)</f>
        <v>#NAME?</v>
      </c>
      <c r="F167" t="s">
        <v>7</v>
      </c>
      <c r="H167">
        <f ca="1">ROUND(0.2*10^7+0.3*RAND()*1*10^8,0)</f>
        <v>28490692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"&amp;_xludf.BASE(ROUND(RAND()*50000,0),16,5)</f>
        <v>#NAME?</v>
      </c>
      <c r="F168">
        <v>1</v>
      </c>
      <c r="J168">
        <v>4</v>
      </c>
      <c r="K168" s="2">
        <f ca="1">N161</f>
        <v>124042</v>
      </c>
      <c r="L168" s="3">
        <f>O161</f>
        <v>2500</v>
      </c>
      <c r="M168" s="4">
        <f>P161</f>
        <v>0</v>
      </c>
      <c r="N168" s="2">
        <f ca="1">K168+ROUND(H167/3100,0)</f>
        <v>133233</v>
      </c>
      <c r="O168" s="3">
        <v>2500</v>
      </c>
      <c r="P168" s="4">
        <v>0</v>
      </c>
      <c r="Q168" s="2">
        <f t="shared" ref="Q168:R171" ca="1" si="49">N168</f>
        <v>133233</v>
      </c>
      <c r="R168" s="3">
        <f t="shared" si="49"/>
        <v>2500</v>
      </c>
      <c r="S168" s="4">
        <f>2800</f>
        <v>2800</v>
      </c>
      <c r="T168">
        <f t="shared" ref="T168:U171" ca="1" si="50">K168</f>
        <v>124042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"&amp;_xludf.BASE(ROUND(RAND()*50000,0),16,5)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133233</v>
      </c>
      <c r="L169" s="3">
        <f>O168</f>
        <v>2500</v>
      </c>
      <c r="M169" s="4">
        <f>P168</f>
        <v>0</v>
      </c>
      <c r="N169" s="2">
        <f ca="1">K169</f>
        <v>133233</v>
      </c>
      <c r="O169" s="3">
        <f ca="1">ROUND(L169+H167/(N168-K168),0)</f>
        <v>5600</v>
      </c>
      <c r="P169" s="4">
        <v>0</v>
      </c>
      <c r="Q169" s="2">
        <f t="shared" ca="1" si="49"/>
        <v>133233</v>
      </c>
      <c r="R169" s="3">
        <f t="shared" ca="1" si="49"/>
        <v>5600</v>
      </c>
      <c r="S169" s="4">
        <f>S168</f>
        <v>2800</v>
      </c>
      <c r="T169">
        <f t="shared" ca="1" si="50"/>
        <v>133233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"&amp;_xludf.BASE(ROUND(RAND()*50000,0),16,5)</f>
        <v>#NAME?</v>
      </c>
      <c r="F170">
        <v>2</v>
      </c>
      <c r="J170">
        <v>4</v>
      </c>
      <c r="K170" s="2">
        <f ca="1">Q169</f>
        <v>133233</v>
      </c>
      <c r="L170" s="2">
        <f ca="1">R169</f>
        <v>5600</v>
      </c>
      <c r="M170" s="2">
        <v>0</v>
      </c>
      <c r="N170" s="2">
        <f ca="1">K168</f>
        <v>124042</v>
      </c>
      <c r="O170" s="3">
        <f ca="1">O169</f>
        <v>5600</v>
      </c>
      <c r="P170" s="4">
        <f>P169</f>
        <v>0</v>
      </c>
      <c r="Q170" s="2">
        <f t="shared" ca="1" si="49"/>
        <v>124042</v>
      </c>
      <c r="R170" s="3">
        <f t="shared" ca="1" si="49"/>
        <v>5600</v>
      </c>
      <c r="S170" s="4">
        <f>S169</f>
        <v>2800</v>
      </c>
      <c r="T170">
        <f t="shared" ca="1" si="50"/>
        <v>133233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"&amp;_xludf.BASE(ROUND(RAND()*50000,0),16,5)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124042</v>
      </c>
      <c r="L171" s="2">
        <f ca="1">O170</f>
        <v>5600</v>
      </c>
      <c r="M171" s="2">
        <f>P170</f>
        <v>0</v>
      </c>
      <c r="N171" s="2">
        <f ca="1">K168</f>
        <v>124042</v>
      </c>
      <c r="O171" s="3">
        <f>L168</f>
        <v>2500</v>
      </c>
      <c r="P171" s="4">
        <f>M168</f>
        <v>0</v>
      </c>
      <c r="Q171" s="2">
        <f t="shared" ca="1" si="49"/>
        <v>124042</v>
      </c>
      <c r="R171" s="2">
        <f t="shared" si="49"/>
        <v>2500</v>
      </c>
      <c r="S171" s="4" t="e">
        <f>#REF!</f>
        <v>#REF!</v>
      </c>
      <c r="T171">
        <f t="shared" ca="1" si="50"/>
        <v>124042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"&amp;_xludf.BASE(ROUND(RAND()*50000,0),16,5)</f>
        <v>#NAME?</v>
      </c>
      <c r="F172">
        <v>3</v>
      </c>
      <c r="J172">
        <v>4</v>
      </c>
      <c r="K172" s="2">
        <f ca="1">K168</f>
        <v>124042</v>
      </c>
      <c r="L172" s="2">
        <f>L168</f>
        <v>2500</v>
      </c>
      <c r="M172" s="4">
        <v>0</v>
      </c>
      <c r="N172" s="2">
        <f ca="1">K169</f>
        <v>133233</v>
      </c>
      <c r="O172" s="3">
        <f>L169</f>
        <v>2500</v>
      </c>
      <c r="P172" s="4">
        <v>0</v>
      </c>
      <c r="Q172" s="2">
        <f ca="1">K170</f>
        <v>133233</v>
      </c>
      <c r="R172" s="3">
        <f ca="1">L170</f>
        <v>5600</v>
      </c>
      <c r="S172" s="4">
        <v>0</v>
      </c>
      <c r="T172">
        <f ca="1">K171</f>
        <v>124042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124542</v>
      </c>
      <c r="L173">
        <f>L168+500</f>
        <v>3000</v>
      </c>
      <c r="M173">
        <f>M168+1200</f>
        <v>1200</v>
      </c>
      <c r="N173">
        <f ca="1">K173+1000</f>
        <v>125542</v>
      </c>
      <c r="O173">
        <f>L173</f>
        <v>3000</v>
      </c>
      <c r="P173">
        <f>M173</f>
        <v>1200</v>
      </c>
      <c r="Q173">
        <f ca="1">N173</f>
        <v>125542</v>
      </c>
      <c r="R173">
        <f>O173</f>
        <v>3000</v>
      </c>
      <c r="S173">
        <f>P173+1000</f>
        <v>2200</v>
      </c>
      <c r="T173">
        <f ca="1">K173</f>
        <v>124542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Zn-"&amp;_xludf.BASE(W174,10,3)</f>
        <v>#NAME?</v>
      </c>
      <c r="E174" t="e">
        <f ca="1">"12D Zn-"&amp;_xludf.BASE(W174,10,3)</f>
        <v>#NAME?</v>
      </c>
      <c r="F174" t="s">
        <v>7</v>
      </c>
      <c r="H174">
        <f ca="1">ROUND(0.2*10^7+0.3*RAND()*1*10^8,0)</f>
        <v>22256961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"&amp;_xludf.BASE(ROUND(RAND()*50000,0),16,5)</f>
        <v>#NAME?</v>
      </c>
      <c r="F175">
        <v>1</v>
      </c>
      <c r="J175">
        <v>4</v>
      </c>
      <c r="K175" s="2">
        <f ca="1">N168</f>
        <v>133233</v>
      </c>
      <c r="L175" s="3">
        <f>O168</f>
        <v>2500</v>
      </c>
      <c r="M175" s="4">
        <f>P168</f>
        <v>0</v>
      </c>
      <c r="N175" s="2">
        <f ca="1">K175+ROUND(H174/3100,0)</f>
        <v>140413</v>
      </c>
      <c r="O175" s="3">
        <v>2500</v>
      </c>
      <c r="P175" s="4">
        <v>0</v>
      </c>
      <c r="Q175" s="2">
        <f t="shared" ref="Q175:R178" ca="1" si="51">N175</f>
        <v>140413</v>
      </c>
      <c r="R175" s="3">
        <f t="shared" si="51"/>
        <v>2500</v>
      </c>
      <c r="S175" s="4">
        <f>2800</f>
        <v>2800</v>
      </c>
      <c r="T175">
        <f t="shared" ref="T175:U178" ca="1" si="52">K175</f>
        <v>133233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"&amp;_xludf.BASE(ROUND(RAND()*50000,0),16,5)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140413</v>
      </c>
      <c r="L176" s="3">
        <f>O175</f>
        <v>2500</v>
      </c>
      <c r="M176" s="4">
        <f>P175</f>
        <v>0</v>
      </c>
      <c r="N176" s="2">
        <f ca="1">K176</f>
        <v>140413</v>
      </c>
      <c r="O176" s="3">
        <f ca="1">ROUND(L176+H174/(N175-K175),0)</f>
        <v>5600</v>
      </c>
      <c r="P176" s="4">
        <v>0</v>
      </c>
      <c r="Q176" s="2">
        <f t="shared" ca="1" si="51"/>
        <v>140413</v>
      </c>
      <c r="R176" s="3">
        <f t="shared" ca="1" si="51"/>
        <v>5600</v>
      </c>
      <c r="S176" s="4">
        <f>S175</f>
        <v>2800</v>
      </c>
      <c r="T176">
        <f t="shared" ca="1" si="52"/>
        <v>140413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"&amp;_xludf.BASE(ROUND(RAND()*50000,0),16,5)</f>
        <v>#NAME?</v>
      </c>
      <c r="F177">
        <v>2</v>
      </c>
      <c r="J177">
        <v>4</v>
      </c>
      <c r="K177" s="2">
        <f ca="1">Q176</f>
        <v>140413</v>
      </c>
      <c r="L177" s="2">
        <f ca="1">R176</f>
        <v>5600</v>
      </c>
      <c r="M177" s="2">
        <v>0</v>
      </c>
      <c r="N177" s="2">
        <f ca="1">K175</f>
        <v>133233</v>
      </c>
      <c r="O177" s="3">
        <f ca="1">O176</f>
        <v>5600</v>
      </c>
      <c r="P177" s="4">
        <f>P176</f>
        <v>0</v>
      </c>
      <c r="Q177" s="2">
        <f t="shared" ca="1" si="51"/>
        <v>133233</v>
      </c>
      <c r="R177" s="3">
        <f t="shared" ca="1" si="51"/>
        <v>5600</v>
      </c>
      <c r="S177" s="4">
        <f>S176</f>
        <v>2800</v>
      </c>
      <c r="T177">
        <f t="shared" ca="1" si="52"/>
        <v>140413</v>
      </c>
      <c r="U177">
        <f t="shared" ca="1" si="52"/>
        <v>5600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"&amp;_xludf.BASE(ROUND(RAND()*50000,0),16,5)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133233</v>
      </c>
      <c r="L178" s="2">
        <f ca="1">O177</f>
        <v>5600</v>
      </c>
      <c r="M178" s="2">
        <f>P177</f>
        <v>0</v>
      </c>
      <c r="N178" s="2">
        <f ca="1">K175</f>
        <v>133233</v>
      </c>
      <c r="O178" s="3">
        <f>L175</f>
        <v>2500</v>
      </c>
      <c r="P178" s="4">
        <f>M175</f>
        <v>0</v>
      </c>
      <c r="Q178" s="2">
        <f t="shared" ca="1" si="51"/>
        <v>133233</v>
      </c>
      <c r="R178" s="2">
        <f t="shared" si="51"/>
        <v>2500</v>
      </c>
      <c r="S178" s="4" t="e">
        <f>#REF!</f>
        <v>#REF!</v>
      </c>
      <c r="T178">
        <f t="shared" ca="1" si="52"/>
        <v>133233</v>
      </c>
      <c r="U178">
        <f t="shared" ca="1" si="52"/>
        <v>5600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"&amp;_xludf.BASE(ROUND(RAND()*50000,0),16,5)</f>
        <v>#NAME?</v>
      </c>
      <c r="F179">
        <v>3</v>
      </c>
      <c r="J179">
        <v>4</v>
      </c>
      <c r="K179" s="2">
        <f ca="1">K175</f>
        <v>133233</v>
      </c>
      <c r="L179" s="2">
        <f>L175</f>
        <v>2500</v>
      </c>
      <c r="M179" s="4">
        <v>0</v>
      </c>
      <c r="N179" s="2">
        <f ca="1">K176</f>
        <v>140413</v>
      </c>
      <c r="O179" s="3">
        <f>L176</f>
        <v>2500</v>
      </c>
      <c r="P179" s="4">
        <v>0</v>
      </c>
      <c r="Q179" s="2">
        <f ca="1">K177</f>
        <v>140413</v>
      </c>
      <c r="R179" s="3">
        <f ca="1">L177</f>
        <v>5600</v>
      </c>
      <c r="S179" s="4">
        <v>0</v>
      </c>
      <c r="T179">
        <f ca="1">K178</f>
        <v>133233</v>
      </c>
      <c r="U179">
        <f ca="1">L178</f>
        <v>5600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133733</v>
      </c>
      <c r="L180">
        <f>L175+500</f>
        <v>3000</v>
      </c>
      <c r="M180">
        <f>M175+1200</f>
        <v>1200</v>
      </c>
      <c r="N180">
        <f ca="1">K180+1000</f>
        <v>134733</v>
      </c>
      <c r="O180">
        <f>L180</f>
        <v>3000</v>
      </c>
      <c r="P180">
        <f>M180</f>
        <v>1200</v>
      </c>
      <c r="Q180">
        <f ca="1">N180</f>
        <v>134733</v>
      </c>
      <c r="R180">
        <f>O180</f>
        <v>3000</v>
      </c>
      <c r="S180">
        <f>P180+1000</f>
        <v>2200</v>
      </c>
      <c r="T180">
        <f ca="1">K180</f>
        <v>133733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Zn-"&amp;_xludf.BASE(W181,10,3)</f>
        <v>#NAME?</v>
      </c>
      <c r="E181" t="e">
        <f ca="1">"12D Zn-"&amp;_xludf.BASE(W181,10,3)</f>
        <v>#NAME?</v>
      </c>
      <c r="F181" t="s">
        <v>7</v>
      </c>
      <c r="H181">
        <f ca="1">ROUND(0.2*10^7+0.3*RAND()*1*10^8,0)</f>
        <v>27642526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"&amp;_xludf.BASE(ROUND(RAND()*50000,0),16,5)</f>
        <v>#NAME?</v>
      </c>
      <c r="F182">
        <v>1</v>
      </c>
      <c r="J182">
        <v>4</v>
      </c>
      <c r="K182" s="2">
        <f ca="1">N175</f>
        <v>140413</v>
      </c>
      <c r="L182" s="3">
        <f>O175</f>
        <v>2500</v>
      </c>
      <c r="M182" s="4">
        <f>P175</f>
        <v>0</v>
      </c>
      <c r="N182" s="2">
        <f ca="1">K182+ROUND(H181/3100,0)</f>
        <v>149330</v>
      </c>
      <c r="O182" s="3">
        <v>2500</v>
      </c>
      <c r="P182" s="4">
        <v>0</v>
      </c>
      <c r="Q182" s="2">
        <f t="shared" ref="Q182:R185" ca="1" si="53">N182</f>
        <v>149330</v>
      </c>
      <c r="R182" s="3">
        <f t="shared" si="53"/>
        <v>2500</v>
      </c>
      <c r="S182" s="4">
        <f>2800</f>
        <v>2800</v>
      </c>
      <c r="T182">
        <f t="shared" ref="T182:U185" ca="1" si="54">K182</f>
        <v>140413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"&amp;_xludf.BASE(ROUND(RAND()*50000,0),16,5)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149330</v>
      </c>
      <c r="L183" s="3">
        <f>O182</f>
        <v>2500</v>
      </c>
      <c r="M183" s="4">
        <f>P182</f>
        <v>0</v>
      </c>
      <c r="N183" s="2">
        <f ca="1">K183</f>
        <v>149330</v>
      </c>
      <c r="O183" s="3">
        <f ca="1">ROUND(L183+H181/(N182-K182),0)</f>
        <v>5600</v>
      </c>
      <c r="P183" s="4">
        <v>0</v>
      </c>
      <c r="Q183" s="2">
        <f t="shared" ca="1" si="53"/>
        <v>149330</v>
      </c>
      <c r="R183" s="3">
        <f t="shared" ca="1" si="53"/>
        <v>5600</v>
      </c>
      <c r="S183" s="4">
        <f>S182</f>
        <v>2800</v>
      </c>
      <c r="T183">
        <f t="shared" ca="1" si="54"/>
        <v>149330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"&amp;_xludf.BASE(ROUND(RAND()*50000,0),16,5)</f>
        <v>#NAME?</v>
      </c>
      <c r="F184">
        <v>2</v>
      </c>
      <c r="J184">
        <v>4</v>
      </c>
      <c r="K184" s="2">
        <f ca="1">Q183</f>
        <v>149330</v>
      </c>
      <c r="L184" s="2">
        <f ca="1">R183</f>
        <v>5600</v>
      </c>
      <c r="M184" s="2">
        <v>0</v>
      </c>
      <c r="N184" s="2">
        <f ca="1">K182</f>
        <v>140413</v>
      </c>
      <c r="O184" s="3">
        <f ca="1">O183</f>
        <v>5600</v>
      </c>
      <c r="P184" s="4">
        <f>P183</f>
        <v>0</v>
      </c>
      <c r="Q184" s="2">
        <f t="shared" ca="1" si="53"/>
        <v>140413</v>
      </c>
      <c r="R184" s="3">
        <f t="shared" ca="1" si="53"/>
        <v>5600</v>
      </c>
      <c r="S184" s="4">
        <f>S183</f>
        <v>2800</v>
      </c>
      <c r="T184">
        <f t="shared" ca="1" si="54"/>
        <v>149330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"&amp;_xludf.BASE(ROUND(RAND()*50000,0),16,5)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140413</v>
      </c>
      <c r="L185" s="2">
        <f ca="1">O184</f>
        <v>5600</v>
      </c>
      <c r="M185" s="2">
        <f>P184</f>
        <v>0</v>
      </c>
      <c r="N185" s="2">
        <f ca="1">K182</f>
        <v>140413</v>
      </c>
      <c r="O185" s="3">
        <f>L182</f>
        <v>2500</v>
      </c>
      <c r="P185" s="4">
        <f>M182</f>
        <v>0</v>
      </c>
      <c r="Q185" s="2">
        <f t="shared" ca="1" si="53"/>
        <v>140413</v>
      </c>
      <c r="R185" s="2">
        <f t="shared" si="53"/>
        <v>2500</v>
      </c>
      <c r="S185" s="4" t="e">
        <f>#REF!</f>
        <v>#REF!</v>
      </c>
      <c r="T185">
        <f t="shared" ca="1" si="54"/>
        <v>140413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"&amp;_xludf.BASE(ROUND(RAND()*50000,0),16,5)</f>
        <v>#NAME?</v>
      </c>
      <c r="F186">
        <v>3</v>
      </c>
      <c r="J186">
        <v>4</v>
      </c>
      <c r="K186" s="2">
        <f ca="1">K182</f>
        <v>140413</v>
      </c>
      <c r="L186" s="2">
        <f>L182</f>
        <v>2500</v>
      </c>
      <c r="M186" s="4">
        <v>0</v>
      </c>
      <c r="N186" s="2">
        <f ca="1">K183</f>
        <v>149330</v>
      </c>
      <c r="O186" s="3">
        <f>L183</f>
        <v>2500</v>
      </c>
      <c r="P186" s="4">
        <v>0</v>
      </c>
      <c r="Q186" s="2">
        <f ca="1">K184</f>
        <v>149330</v>
      </c>
      <c r="R186" s="3">
        <f ca="1">L184</f>
        <v>5600</v>
      </c>
      <c r="S186" s="4">
        <v>0</v>
      </c>
      <c r="T186">
        <f ca="1">K185</f>
        <v>140413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140913</v>
      </c>
      <c r="L187">
        <f>L182+500</f>
        <v>3000</v>
      </c>
      <c r="M187">
        <f>M182+1200</f>
        <v>1200</v>
      </c>
      <c r="N187">
        <f ca="1">K187+1000</f>
        <v>141913</v>
      </c>
      <c r="O187">
        <f>L187</f>
        <v>3000</v>
      </c>
      <c r="P187">
        <f>M187</f>
        <v>1200</v>
      </c>
      <c r="Q187">
        <f ca="1">N187</f>
        <v>141913</v>
      </c>
      <c r="R187">
        <f>O187</f>
        <v>3000</v>
      </c>
      <c r="S187">
        <f>P187+1000</f>
        <v>2200</v>
      </c>
      <c r="T187">
        <f ca="1">K187</f>
        <v>140913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Zn-"&amp;_xludf.BASE(W188,10,3)</f>
        <v>#NAME?</v>
      </c>
      <c r="E188" t="e">
        <f ca="1">"12D Zn-"&amp;_xludf.BASE(W188,10,3)</f>
        <v>#NAME?</v>
      </c>
      <c r="F188" t="s">
        <v>7</v>
      </c>
      <c r="H188">
        <f ca="1">ROUND(0.2*10^7+0.3*RAND()*1*10^8,0)</f>
        <v>11803531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"&amp;_xludf.BASE(ROUND(RAND()*50000,0),16,5)</f>
        <v>#NAME?</v>
      </c>
      <c r="F189">
        <v>1</v>
      </c>
      <c r="J189">
        <v>4</v>
      </c>
      <c r="K189" s="2">
        <f ca="1">N182</f>
        <v>149330</v>
      </c>
      <c r="L189" s="3">
        <f>O182</f>
        <v>2500</v>
      </c>
      <c r="M189" s="4">
        <f>P182</f>
        <v>0</v>
      </c>
      <c r="N189" s="2">
        <f ca="1">K189+ROUND(H188/3100,0)</f>
        <v>153138</v>
      </c>
      <c r="O189" s="3">
        <v>2500</v>
      </c>
      <c r="P189" s="4">
        <v>0</v>
      </c>
      <c r="Q189" s="2">
        <f t="shared" ref="Q189:R192" ca="1" si="55">N189</f>
        <v>153138</v>
      </c>
      <c r="R189" s="3">
        <f t="shared" si="55"/>
        <v>2500</v>
      </c>
      <c r="S189" s="4">
        <f>2800</f>
        <v>2800</v>
      </c>
      <c r="T189">
        <f t="shared" ref="T189:U192" ca="1" si="56">K189</f>
        <v>149330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"&amp;_xludf.BASE(ROUND(RAND()*50000,0),16,5)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153138</v>
      </c>
      <c r="L190" s="3">
        <f>O189</f>
        <v>2500</v>
      </c>
      <c r="M190" s="4">
        <f>P189</f>
        <v>0</v>
      </c>
      <c r="N190" s="2">
        <f ca="1">K190</f>
        <v>153138</v>
      </c>
      <c r="O190" s="3">
        <f ca="1">ROUND(L190+H188/(N189-K189),0)</f>
        <v>5600</v>
      </c>
      <c r="P190" s="4">
        <v>0</v>
      </c>
      <c r="Q190" s="2">
        <f t="shared" ca="1" si="55"/>
        <v>153138</v>
      </c>
      <c r="R190" s="3">
        <f t="shared" ca="1" si="55"/>
        <v>5600</v>
      </c>
      <c r="S190" s="4">
        <f>S189</f>
        <v>2800</v>
      </c>
      <c r="T190">
        <f t="shared" ca="1" si="56"/>
        <v>153138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"&amp;_xludf.BASE(ROUND(RAND()*50000,0),16,5)</f>
        <v>#NAME?</v>
      </c>
      <c r="F191">
        <v>2</v>
      </c>
      <c r="J191">
        <v>4</v>
      </c>
      <c r="K191" s="2">
        <f ca="1">Q190</f>
        <v>153138</v>
      </c>
      <c r="L191" s="2">
        <f ca="1">R190</f>
        <v>5600</v>
      </c>
      <c r="M191" s="2">
        <v>0</v>
      </c>
      <c r="N191" s="2">
        <f ca="1">K189</f>
        <v>149330</v>
      </c>
      <c r="O191" s="3">
        <f ca="1">O190</f>
        <v>5600</v>
      </c>
      <c r="P191" s="4">
        <f>P190</f>
        <v>0</v>
      </c>
      <c r="Q191" s="2">
        <f t="shared" ca="1" si="55"/>
        <v>149330</v>
      </c>
      <c r="R191" s="3">
        <f t="shared" ca="1" si="55"/>
        <v>5600</v>
      </c>
      <c r="S191" s="4">
        <f>S190</f>
        <v>2800</v>
      </c>
      <c r="T191">
        <f t="shared" ca="1" si="56"/>
        <v>153138</v>
      </c>
      <c r="U191">
        <f t="shared" ca="1" si="56"/>
        <v>5600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"&amp;_xludf.BASE(ROUND(RAND()*50000,0),16,5)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149330</v>
      </c>
      <c r="L192" s="2">
        <f ca="1">O191</f>
        <v>5600</v>
      </c>
      <c r="M192" s="2">
        <f>P191</f>
        <v>0</v>
      </c>
      <c r="N192" s="2">
        <f ca="1">K189</f>
        <v>149330</v>
      </c>
      <c r="O192" s="3">
        <f>L189</f>
        <v>2500</v>
      </c>
      <c r="P192" s="4">
        <f>M189</f>
        <v>0</v>
      </c>
      <c r="Q192" s="2">
        <f t="shared" ca="1" si="55"/>
        <v>149330</v>
      </c>
      <c r="R192" s="2">
        <f t="shared" si="55"/>
        <v>2500</v>
      </c>
      <c r="S192" s="4" t="e">
        <f>#REF!</f>
        <v>#REF!</v>
      </c>
      <c r="T192">
        <f t="shared" ca="1" si="56"/>
        <v>149330</v>
      </c>
      <c r="U192">
        <f t="shared" ca="1" si="56"/>
        <v>5600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"&amp;_xludf.BASE(ROUND(RAND()*50000,0),16,5)</f>
        <v>#NAME?</v>
      </c>
      <c r="F193">
        <v>3</v>
      </c>
      <c r="J193">
        <v>4</v>
      </c>
      <c r="K193" s="2">
        <f ca="1">K189</f>
        <v>149330</v>
      </c>
      <c r="L193" s="2">
        <f>L189</f>
        <v>2500</v>
      </c>
      <c r="M193" s="4">
        <v>0</v>
      </c>
      <c r="N193" s="2">
        <f ca="1">K190</f>
        <v>153138</v>
      </c>
      <c r="O193" s="3">
        <f>L190</f>
        <v>2500</v>
      </c>
      <c r="P193" s="4">
        <v>0</v>
      </c>
      <c r="Q193" s="2">
        <f ca="1">K191</f>
        <v>153138</v>
      </c>
      <c r="R193" s="3">
        <f ca="1">L191</f>
        <v>5600</v>
      </c>
      <c r="S193" s="4">
        <v>0</v>
      </c>
      <c r="T193">
        <f ca="1">K192</f>
        <v>149330</v>
      </c>
      <c r="U193">
        <f ca="1">L192</f>
        <v>5600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149830</v>
      </c>
      <c r="L194">
        <f>L189+500</f>
        <v>3000</v>
      </c>
      <c r="M194">
        <f>M189+1200</f>
        <v>1200</v>
      </c>
      <c r="N194">
        <f ca="1">K194+1000</f>
        <v>150830</v>
      </c>
      <c r="O194">
        <f>L194</f>
        <v>3000</v>
      </c>
      <c r="P194">
        <f>M194</f>
        <v>1200</v>
      </c>
      <c r="Q194">
        <f ca="1">N194</f>
        <v>150830</v>
      </c>
      <c r="R194">
        <f>O194</f>
        <v>3000</v>
      </c>
      <c r="S194">
        <f>P194+1000</f>
        <v>2200</v>
      </c>
      <c r="T194">
        <f ca="1">K194</f>
        <v>149830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Zn-"&amp;_xludf.BASE(W195,10,3)</f>
        <v>#NAME?</v>
      </c>
      <c r="E195" t="e">
        <f ca="1">"12D Zn-"&amp;_xludf.BASE(W195,10,3)</f>
        <v>#NAME?</v>
      </c>
      <c r="F195" t="s">
        <v>7</v>
      </c>
      <c r="H195">
        <f ca="1">ROUND(0.2*10^7+0.3*RAND()*1*10^8,0)</f>
        <v>10800007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"&amp;_xludf.BASE(ROUND(RAND()*50000,0),16,5)</f>
        <v>#NAME?</v>
      </c>
      <c r="F196">
        <v>1</v>
      </c>
      <c r="J196">
        <v>4</v>
      </c>
      <c r="K196" s="2">
        <f ca="1">N189</f>
        <v>153138</v>
      </c>
      <c r="L196" s="3">
        <f>O189</f>
        <v>2500</v>
      </c>
      <c r="M196" s="4">
        <f>P189</f>
        <v>0</v>
      </c>
      <c r="N196" s="2">
        <f ca="1">K196+ROUND(H195/3100,0)</f>
        <v>156622</v>
      </c>
      <c r="O196" s="3">
        <v>2500</v>
      </c>
      <c r="P196" s="4">
        <v>0</v>
      </c>
      <c r="Q196" s="2">
        <f t="shared" ref="Q196:R199" ca="1" si="57">N196</f>
        <v>156622</v>
      </c>
      <c r="R196" s="3">
        <f t="shared" si="57"/>
        <v>2500</v>
      </c>
      <c r="S196" s="4">
        <f>2800</f>
        <v>2800</v>
      </c>
      <c r="T196">
        <f t="shared" ref="T196:U199" ca="1" si="58">K196</f>
        <v>153138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"&amp;_xludf.BASE(ROUND(RAND()*50000,0),16,5)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156622</v>
      </c>
      <c r="L197" s="3">
        <f>O196</f>
        <v>2500</v>
      </c>
      <c r="M197" s="4">
        <f>P196</f>
        <v>0</v>
      </c>
      <c r="N197" s="2">
        <f ca="1">K197</f>
        <v>156622</v>
      </c>
      <c r="O197" s="3">
        <f ca="1">ROUND(L197+H195/(N196-K196),0)</f>
        <v>5600</v>
      </c>
      <c r="P197" s="4">
        <v>0</v>
      </c>
      <c r="Q197" s="2">
        <f t="shared" ca="1" si="57"/>
        <v>156622</v>
      </c>
      <c r="R197" s="3">
        <f t="shared" ca="1" si="57"/>
        <v>5600</v>
      </c>
      <c r="S197" s="4">
        <f>S196</f>
        <v>2800</v>
      </c>
      <c r="T197">
        <f t="shared" ca="1" si="58"/>
        <v>156622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"&amp;_xludf.BASE(ROUND(RAND()*50000,0),16,5)</f>
        <v>#NAME?</v>
      </c>
      <c r="F198">
        <v>2</v>
      </c>
      <c r="J198">
        <v>4</v>
      </c>
      <c r="K198" s="2">
        <f ca="1">Q197</f>
        <v>156622</v>
      </c>
      <c r="L198" s="2">
        <f ca="1">R197</f>
        <v>5600</v>
      </c>
      <c r="M198" s="2">
        <v>0</v>
      </c>
      <c r="N198" s="2">
        <f ca="1">K196</f>
        <v>153138</v>
      </c>
      <c r="O198" s="3">
        <f ca="1">O197</f>
        <v>5600</v>
      </c>
      <c r="P198" s="4">
        <f>P197</f>
        <v>0</v>
      </c>
      <c r="Q198" s="2">
        <f t="shared" ca="1" si="57"/>
        <v>153138</v>
      </c>
      <c r="R198" s="3">
        <f t="shared" ca="1" si="57"/>
        <v>5600</v>
      </c>
      <c r="S198" s="4">
        <f>S197</f>
        <v>2800</v>
      </c>
      <c r="T198">
        <f t="shared" ca="1" si="58"/>
        <v>156622</v>
      </c>
      <c r="U198">
        <f t="shared" ca="1" si="58"/>
        <v>5600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_xludf.BASE(_xludf.DECIMAL(B198,16)+1,16,5)</f>
        <v>#NAME?</v>
      </c>
      <c r="C199" s="1">
        <v>40987</v>
      </c>
      <c r="D199" t="e">
        <f ca="1">D195</f>
        <v>#NAME?</v>
      </c>
      <c r="E199" t="e">
        <f ca="1">"12D IZ Wall "&amp;_xludf.BASE(ROUND(RAND()*50000,0),16,5)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153138</v>
      </c>
      <c r="L199" s="2">
        <f ca="1">O198</f>
        <v>5600</v>
      </c>
      <c r="M199" s="2">
        <f>P198</f>
        <v>0</v>
      </c>
      <c r="N199" s="2">
        <f ca="1">K196</f>
        <v>153138</v>
      </c>
      <c r="O199" s="3">
        <f>L196</f>
        <v>2500</v>
      </c>
      <c r="P199" s="4">
        <f>M196</f>
        <v>0</v>
      </c>
      <c r="Q199" s="2">
        <f t="shared" ca="1" si="57"/>
        <v>153138</v>
      </c>
      <c r="R199" s="2">
        <f t="shared" si="57"/>
        <v>2500</v>
      </c>
      <c r="S199" s="4" t="e">
        <f>#REF!</f>
        <v>#REF!</v>
      </c>
      <c r="T199">
        <f t="shared" ca="1" si="58"/>
        <v>153138</v>
      </c>
      <c r="U199">
        <f t="shared" ca="1" si="58"/>
        <v>5600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"&amp;_xludf.BASE(ROUND(RAND()*50000,0),16,5)</f>
        <v>#NAME?</v>
      </c>
      <c r="F200">
        <v>3</v>
      </c>
      <c r="J200">
        <v>4</v>
      </c>
      <c r="K200" s="2">
        <f ca="1">K196</f>
        <v>153138</v>
      </c>
      <c r="L200" s="2">
        <f>L196</f>
        <v>2500</v>
      </c>
      <c r="M200" s="4">
        <v>0</v>
      </c>
      <c r="N200" s="2">
        <f ca="1">K197</f>
        <v>156622</v>
      </c>
      <c r="O200" s="3">
        <f>L197</f>
        <v>2500</v>
      </c>
      <c r="P200" s="4">
        <v>0</v>
      </c>
      <c r="Q200" s="2">
        <f ca="1">K198</f>
        <v>156622</v>
      </c>
      <c r="R200" s="3">
        <f ca="1">L198</f>
        <v>5600</v>
      </c>
      <c r="S200" s="4">
        <v>0</v>
      </c>
      <c r="T200">
        <f ca="1">K199</f>
        <v>153138</v>
      </c>
      <c r="U200">
        <f ca="1">L199</f>
        <v>5600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153638</v>
      </c>
      <c r="L201">
        <f>L196+500</f>
        <v>3000</v>
      </c>
      <c r="M201">
        <f>M196+1200</f>
        <v>1200</v>
      </c>
      <c r="N201">
        <f ca="1">K201+1000</f>
        <v>154638</v>
      </c>
      <c r="O201">
        <f>L201</f>
        <v>3000</v>
      </c>
      <c r="P201">
        <f>M201</f>
        <v>1200</v>
      </c>
      <c r="Q201">
        <f ca="1">N201</f>
        <v>154638</v>
      </c>
      <c r="R201">
        <f>O201</f>
        <v>3000</v>
      </c>
      <c r="S201">
        <f>P201+1000</f>
        <v>2200</v>
      </c>
      <c r="T201">
        <f ca="1">K201</f>
        <v>153638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Zn-"&amp;_xludf.BASE(W202,10,3)</f>
        <v>#NAME?</v>
      </c>
      <c r="E202" t="e">
        <f ca="1">"12D Zn-"&amp;_xludf.BASE(W202,10,3)</f>
        <v>#NAME?</v>
      </c>
      <c r="F202" t="s">
        <v>7</v>
      </c>
      <c r="H202">
        <f ca="1">ROUND(0.2*10^7+0.3*RAND()*1*10^8,0)</f>
        <v>30701858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"&amp;_xludf.BASE(ROUND(RAND()*50000,0),16,5)</f>
        <v>#NAME?</v>
      </c>
      <c r="F203">
        <v>1</v>
      </c>
      <c r="J203">
        <v>4</v>
      </c>
      <c r="K203" s="2">
        <f ca="1">N196</f>
        <v>156622</v>
      </c>
      <c r="L203" s="3">
        <f>O196</f>
        <v>2500</v>
      </c>
      <c r="M203" s="4">
        <f>P196</f>
        <v>0</v>
      </c>
      <c r="N203" s="2">
        <f ca="1">K203+ROUND(H202/3100,0)</f>
        <v>166526</v>
      </c>
      <c r="O203" s="3">
        <v>2500</v>
      </c>
      <c r="P203" s="4">
        <v>0</v>
      </c>
      <c r="Q203" s="2">
        <f t="shared" ref="Q203:R206" ca="1" si="60">N203</f>
        <v>166526</v>
      </c>
      <c r="R203" s="3">
        <f t="shared" si="60"/>
        <v>2500</v>
      </c>
      <c r="S203" s="4">
        <f>2800</f>
        <v>2800</v>
      </c>
      <c r="T203">
        <f t="shared" ref="T203:U206" ca="1" si="61">K203</f>
        <v>156622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"&amp;_xludf.BASE(ROUND(RAND()*50000,0),16,5)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166526</v>
      </c>
      <c r="L204" s="3">
        <f>O203</f>
        <v>2500</v>
      </c>
      <c r="M204" s="4">
        <f>P203</f>
        <v>0</v>
      </c>
      <c r="N204" s="2">
        <f ca="1">K204</f>
        <v>166526</v>
      </c>
      <c r="O204" s="3">
        <f ca="1">ROUND(L204+H202/(N203-K203),0)</f>
        <v>5600</v>
      </c>
      <c r="P204" s="4">
        <v>0</v>
      </c>
      <c r="Q204" s="2">
        <f t="shared" ca="1" si="60"/>
        <v>166526</v>
      </c>
      <c r="R204" s="3">
        <f t="shared" ca="1" si="60"/>
        <v>5600</v>
      </c>
      <c r="S204" s="4">
        <f>S203</f>
        <v>2800</v>
      </c>
      <c r="T204">
        <f t="shared" ca="1" si="61"/>
        <v>166526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"&amp;_xludf.BASE(ROUND(RAND()*50000,0),16,5)</f>
        <v>#NAME?</v>
      </c>
      <c r="F205">
        <v>2</v>
      </c>
      <c r="J205">
        <v>4</v>
      </c>
      <c r="K205" s="2">
        <f ca="1">Q204</f>
        <v>166526</v>
      </c>
      <c r="L205" s="2">
        <f ca="1">R204</f>
        <v>5600</v>
      </c>
      <c r="M205" s="2">
        <v>0</v>
      </c>
      <c r="N205" s="2">
        <f ca="1">K203</f>
        <v>156622</v>
      </c>
      <c r="O205" s="3">
        <f ca="1">O204</f>
        <v>5600</v>
      </c>
      <c r="P205" s="4">
        <f>P204</f>
        <v>0</v>
      </c>
      <c r="Q205" s="2">
        <f t="shared" ca="1" si="60"/>
        <v>156622</v>
      </c>
      <c r="R205" s="3">
        <f t="shared" ca="1" si="60"/>
        <v>5600</v>
      </c>
      <c r="S205" s="4">
        <f>S204</f>
        <v>2800</v>
      </c>
      <c r="T205">
        <f t="shared" ca="1" si="61"/>
        <v>166526</v>
      </c>
      <c r="U205">
        <f t="shared" ca="1" si="61"/>
        <v>5600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"&amp;_xludf.BASE(ROUND(RAND()*50000,0),16,5)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156622</v>
      </c>
      <c r="L206" s="2">
        <f ca="1">O205</f>
        <v>5600</v>
      </c>
      <c r="M206" s="2">
        <f>P205</f>
        <v>0</v>
      </c>
      <c r="N206" s="2">
        <f ca="1">K203</f>
        <v>156622</v>
      </c>
      <c r="O206" s="3">
        <f>L203</f>
        <v>2500</v>
      </c>
      <c r="P206" s="4">
        <f>M203</f>
        <v>0</v>
      </c>
      <c r="Q206" s="2">
        <f t="shared" ca="1" si="60"/>
        <v>156622</v>
      </c>
      <c r="R206" s="2">
        <f t="shared" si="60"/>
        <v>2500</v>
      </c>
      <c r="S206" s="4" t="e">
        <f>#REF!</f>
        <v>#REF!</v>
      </c>
      <c r="T206">
        <f t="shared" ca="1" si="61"/>
        <v>156622</v>
      </c>
      <c r="U206">
        <f t="shared" ca="1" si="61"/>
        <v>5600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"&amp;_xludf.BASE(ROUND(RAND()*50000,0),16,5)</f>
        <v>#NAME?</v>
      </c>
      <c r="F207">
        <v>3</v>
      </c>
      <c r="J207">
        <v>4</v>
      </c>
      <c r="K207" s="2">
        <f ca="1">K203</f>
        <v>156622</v>
      </c>
      <c r="L207" s="2">
        <f>L203</f>
        <v>2500</v>
      </c>
      <c r="M207" s="4">
        <v>0</v>
      </c>
      <c r="N207" s="2">
        <f ca="1">K204</f>
        <v>166526</v>
      </c>
      <c r="O207" s="3">
        <f>L204</f>
        <v>2500</v>
      </c>
      <c r="P207" s="4">
        <v>0</v>
      </c>
      <c r="Q207" s="2">
        <f ca="1">K205</f>
        <v>166526</v>
      </c>
      <c r="R207" s="3">
        <f ca="1">L205</f>
        <v>5600</v>
      </c>
      <c r="S207" s="4">
        <v>0</v>
      </c>
      <c r="T207">
        <f ca="1">K206</f>
        <v>156622</v>
      </c>
      <c r="U207">
        <f ca="1">L206</f>
        <v>5600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157122</v>
      </c>
      <c r="L208">
        <f>L203+500</f>
        <v>3000</v>
      </c>
      <c r="M208">
        <f>M203+1200</f>
        <v>1200</v>
      </c>
      <c r="N208">
        <f ca="1">K208+1000</f>
        <v>158122</v>
      </c>
      <c r="O208">
        <f>L208</f>
        <v>3000</v>
      </c>
      <c r="P208">
        <f>M208</f>
        <v>1200</v>
      </c>
      <c r="Q208">
        <f ca="1">N208</f>
        <v>158122</v>
      </c>
      <c r="R208">
        <f>O208</f>
        <v>3000</v>
      </c>
      <c r="S208">
        <f>P208+1000</f>
        <v>2200</v>
      </c>
      <c r="T208">
        <f ca="1">K208</f>
        <v>157122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Zn-"&amp;_xludf.BASE(W209,10,3)</f>
        <v>#NAME?</v>
      </c>
      <c r="E209" t="e">
        <f ca="1">"12D Zn-"&amp;_xludf.BASE(W209,10,3)</f>
        <v>#NAME?</v>
      </c>
      <c r="F209" t="s">
        <v>7</v>
      </c>
      <c r="H209">
        <f ca="1">ROUND(0.2*10^7+0.3*RAND()*1*10^8,0)</f>
        <v>12168452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"&amp;_xludf.BASE(ROUND(RAND()*50000,0),16,5)</f>
        <v>#NAME?</v>
      </c>
      <c r="F210">
        <v>1</v>
      </c>
      <c r="J210">
        <v>4</v>
      </c>
      <c r="K210" s="2">
        <f ca="1">N203</f>
        <v>166526</v>
      </c>
      <c r="L210" s="3">
        <f>O203</f>
        <v>2500</v>
      </c>
      <c r="M210" s="4">
        <f>P203</f>
        <v>0</v>
      </c>
      <c r="N210" s="2">
        <f ca="1">K210+ROUND(H209/3100,0)</f>
        <v>170451</v>
      </c>
      <c r="O210" s="3">
        <v>2500</v>
      </c>
      <c r="P210" s="4">
        <v>0</v>
      </c>
      <c r="Q210" s="2">
        <f t="shared" ref="Q210:R213" ca="1" si="62">N210</f>
        <v>170451</v>
      </c>
      <c r="R210" s="3">
        <f t="shared" si="62"/>
        <v>2500</v>
      </c>
      <c r="S210" s="4">
        <f>2800</f>
        <v>2800</v>
      </c>
      <c r="T210">
        <f t="shared" ref="T210:U213" ca="1" si="63">K210</f>
        <v>166526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"&amp;_xludf.BASE(ROUND(RAND()*50000,0),16,5)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170451</v>
      </c>
      <c r="L211" s="3">
        <f>O210</f>
        <v>2500</v>
      </c>
      <c r="M211" s="4">
        <f>P210</f>
        <v>0</v>
      </c>
      <c r="N211" s="2">
        <f ca="1">K211</f>
        <v>170451</v>
      </c>
      <c r="O211" s="3">
        <f ca="1">ROUND(L211+H209/(N210-K210),0)</f>
        <v>5600</v>
      </c>
      <c r="P211" s="4">
        <v>0</v>
      </c>
      <c r="Q211" s="2">
        <f t="shared" ca="1" si="62"/>
        <v>170451</v>
      </c>
      <c r="R211" s="3">
        <f t="shared" ca="1" si="62"/>
        <v>5600</v>
      </c>
      <c r="S211" s="4">
        <f>S210</f>
        <v>2800</v>
      </c>
      <c r="T211">
        <f t="shared" ca="1" si="63"/>
        <v>170451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"&amp;_xludf.BASE(ROUND(RAND()*50000,0),16,5)</f>
        <v>#NAME?</v>
      </c>
      <c r="F212">
        <v>2</v>
      </c>
      <c r="J212">
        <v>4</v>
      </c>
      <c r="K212" s="2">
        <f ca="1">Q211</f>
        <v>170451</v>
      </c>
      <c r="L212" s="2">
        <f ca="1">R211</f>
        <v>5600</v>
      </c>
      <c r="M212" s="2">
        <v>0</v>
      </c>
      <c r="N212" s="2">
        <f ca="1">K210</f>
        <v>166526</v>
      </c>
      <c r="O212" s="3">
        <f ca="1">O211</f>
        <v>5600</v>
      </c>
      <c r="P212" s="4">
        <f>P211</f>
        <v>0</v>
      </c>
      <c r="Q212" s="2">
        <f t="shared" ca="1" si="62"/>
        <v>166526</v>
      </c>
      <c r="R212" s="3">
        <f t="shared" ca="1" si="62"/>
        <v>5600</v>
      </c>
      <c r="S212" s="4">
        <f>S211</f>
        <v>2800</v>
      </c>
      <c r="T212">
        <f t="shared" ca="1" si="63"/>
        <v>170451</v>
      </c>
      <c r="U212">
        <f t="shared" ca="1" si="63"/>
        <v>5600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"&amp;_xludf.BASE(ROUND(RAND()*50000,0),16,5)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166526</v>
      </c>
      <c r="L213" s="2">
        <f ca="1">O212</f>
        <v>5600</v>
      </c>
      <c r="M213" s="2">
        <f>P212</f>
        <v>0</v>
      </c>
      <c r="N213" s="2">
        <f ca="1">K210</f>
        <v>166526</v>
      </c>
      <c r="O213" s="3">
        <f>L210</f>
        <v>2500</v>
      </c>
      <c r="P213" s="4">
        <f>M210</f>
        <v>0</v>
      </c>
      <c r="Q213" s="2">
        <f t="shared" ca="1" si="62"/>
        <v>166526</v>
      </c>
      <c r="R213" s="2">
        <f t="shared" si="62"/>
        <v>2500</v>
      </c>
      <c r="S213" s="4" t="e">
        <f>#REF!</f>
        <v>#REF!</v>
      </c>
      <c r="T213">
        <f t="shared" ca="1" si="63"/>
        <v>166526</v>
      </c>
      <c r="U213">
        <f t="shared" ca="1" si="63"/>
        <v>5600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"&amp;_xludf.BASE(ROUND(RAND()*50000,0),16,5)</f>
        <v>#NAME?</v>
      </c>
      <c r="F214">
        <v>3</v>
      </c>
      <c r="J214">
        <v>4</v>
      </c>
      <c r="K214" s="2">
        <f ca="1">K210</f>
        <v>166526</v>
      </c>
      <c r="L214" s="2">
        <f>L210</f>
        <v>2500</v>
      </c>
      <c r="M214" s="4">
        <v>0</v>
      </c>
      <c r="N214" s="2">
        <f ca="1">K211</f>
        <v>170451</v>
      </c>
      <c r="O214" s="3">
        <f>L211</f>
        <v>2500</v>
      </c>
      <c r="P214" s="4">
        <v>0</v>
      </c>
      <c r="Q214" s="2">
        <f ca="1">K212</f>
        <v>170451</v>
      </c>
      <c r="R214" s="3">
        <f ca="1">L212</f>
        <v>5600</v>
      </c>
      <c r="S214" s="4">
        <v>0</v>
      </c>
      <c r="T214">
        <f ca="1">K213</f>
        <v>166526</v>
      </c>
      <c r="U214">
        <f ca="1">L213</f>
        <v>5600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167026</v>
      </c>
      <c r="L215">
        <f>L210+500</f>
        <v>3000</v>
      </c>
      <c r="M215">
        <f>M210+1200</f>
        <v>1200</v>
      </c>
      <c r="N215">
        <f ca="1">K215+1000</f>
        <v>168026</v>
      </c>
      <c r="O215">
        <f>L215</f>
        <v>3000</v>
      </c>
      <c r="P215">
        <f>M215</f>
        <v>1200</v>
      </c>
      <c r="Q215">
        <f ca="1">N215</f>
        <v>168026</v>
      </c>
      <c r="R215">
        <f>O215</f>
        <v>3000</v>
      </c>
      <c r="S215">
        <f>P215+1000</f>
        <v>2200</v>
      </c>
      <c r="T215">
        <f ca="1">K215</f>
        <v>167026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Zn-"&amp;_xludf.BASE(W216,10,3)</f>
        <v>#NAME?</v>
      </c>
      <c r="E216" t="e">
        <f ca="1">"12D Zn-"&amp;_xludf.BASE(W216,10,3)</f>
        <v>#NAME?</v>
      </c>
      <c r="F216" t="s">
        <v>7</v>
      </c>
      <c r="H216">
        <f ca="1">ROUND(0.2*10^7+0.3*RAND()*1*10^8,0)</f>
        <v>22960297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"&amp;_xludf.BASE(ROUND(RAND()*50000,0),16,5)</f>
        <v>#NAME?</v>
      </c>
      <c r="F217">
        <v>1</v>
      </c>
      <c r="J217">
        <v>4</v>
      </c>
      <c r="K217" s="2">
        <f ca="1">N210</f>
        <v>170451</v>
      </c>
      <c r="L217" s="3">
        <f>O210</f>
        <v>2500</v>
      </c>
      <c r="M217" s="4">
        <f>P210</f>
        <v>0</v>
      </c>
      <c r="N217" s="2">
        <f ca="1">K217+ROUND(H216/3100,0)</f>
        <v>177858</v>
      </c>
      <c r="O217" s="3">
        <v>2500</v>
      </c>
      <c r="P217" s="4">
        <v>0</v>
      </c>
      <c r="Q217" s="2">
        <f t="shared" ref="Q217:R220" ca="1" si="64">N217</f>
        <v>177858</v>
      </c>
      <c r="R217" s="3">
        <f t="shared" si="64"/>
        <v>2500</v>
      </c>
      <c r="S217" s="4">
        <f>2800</f>
        <v>2800</v>
      </c>
      <c r="T217">
        <f t="shared" ref="T217:U220" ca="1" si="65">K217</f>
        <v>170451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"&amp;_xludf.BASE(ROUND(RAND()*50000,0),16,5)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177858</v>
      </c>
      <c r="L218" s="3">
        <f>O217</f>
        <v>2500</v>
      </c>
      <c r="M218" s="4">
        <f>P217</f>
        <v>0</v>
      </c>
      <c r="N218" s="2">
        <f ca="1">K218</f>
        <v>177858</v>
      </c>
      <c r="O218" s="3">
        <f ca="1">ROUND(L218+H216/(N217-K217),0)</f>
        <v>5600</v>
      </c>
      <c r="P218" s="4">
        <v>0</v>
      </c>
      <c r="Q218" s="2">
        <f t="shared" ca="1" si="64"/>
        <v>177858</v>
      </c>
      <c r="R218" s="3">
        <f t="shared" ca="1" si="64"/>
        <v>5600</v>
      </c>
      <c r="S218" s="4">
        <f>S217</f>
        <v>2800</v>
      </c>
      <c r="T218">
        <f t="shared" ca="1" si="65"/>
        <v>177858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"&amp;_xludf.BASE(ROUND(RAND()*50000,0),16,5)</f>
        <v>#NAME?</v>
      </c>
      <c r="F219">
        <v>2</v>
      </c>
      <c r="J219">
        <v>4</v>
      </c>
      <c r="K219" s="2">
        <f ca="1">Q218</f>
        <v>177858</v>
      </c>
      <c r="L219" s="2">
        <f ca="1">R218</f>
        <v>5600</v>
      </c>
      <c r="M219" s="2">
        <v>0</v>
      </c>
      <c r="N219" s="2">
        <f ca="1">K217</f>
        <v>170451</v>
      </c>
      <c r="O219" s="3">
        <f ca="1">O218</f>
        <v>5600</v>
      </c>
      <c r="P219" s="4">
        <f>P218</f>
        <v>0</v>
      </c>
      <c r="Q219" s="2">
        <f t="shared" ca="1" si="64"/>
        <v>170451</v>
      </c>
      <c r="R219" s="3">
        <f t="shared" ca="1" si="64"/>
        <v>5600</v>
      </c>
      <c r="S219" s="4">
        <f>S218</f>
        <v>2800</v>
      </c>
      <c r="T219">
        <f t="shared" ca="1" si="65"/>
        <v>177858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"&amp;_xludf.BASE(ROUND(RAND()*50000,0),16,5)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170451</v>
      </c>
      <c r="L220" s="2">
        <f ca="1">O219</f>
        <v>5600</v>
      </c>
      <c r="M220" s="2">
        <f>P219</f>
        <v>0</v>
      </c>
      <c r="N220" s="2">
        <f ca="1">K217</f>
        <v>170451</v>
      </c>
      <c r="O220" s="3">
        <f>L217</f>
        <v>2500</v>
      </c>
      <c r="P220" s="4">
        <f>M217</f>
        <v>0</v>
      </c>
      <c r="Q220" s="2">
        <f t="shared" ca="1" si="64"/>
        <v>170451</v>
      </c>
      <c r="R220" s="2">
        <f t="shared" si="64"/>
        <v>2500</v>
      </c>
      <c r="S220" s="4" t="e">
        <f>#REF!</f>
        <v>#REF!</v>
      </c>
      <c r="T220">
        <f t="shared" ca="1" si="65"/>
        <v>170451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"&amp;_xludf.BASE(ROUND(RAND()*50000,0),16,5)</f>
        <v>#NAME?</v>
      </c>
      <c r="F221">
        <v>3</v>
      </c>
      <c r="J221">
        <v>4</v>
      </c>
      <c r="K221" s="2">
        <f ca="1">K217</f>
        <v>170451</v>
      </c>
      <c r="L221" s="2">
        <f>L217</f>
        <v>2500</v>
      </c>
      <c r="M221" s="4">
        <v>0</v>
      </c>
      <c r="N221" s="2">
        <f ca="1">K218</f>
        <v>177858</v>
      </c>
      <c r="O221" s="3">
        <f>L218</f>
        <v>2500</v>
      </c>
      <c r="P221" s="4">
        <v>0</v>
      </c>
      <c r="Q221" s="2">
        <f ca="1">K219</f>
        <v>177858</v>
      </c>
      <c r="R221" s="3">
        <f ca="1">L219</f>
        <v>5600</v>
      </c>
      <c r="S221" s="4">
        <v>0</v>
      </c>
      <c r="T221">
        <f ca="1">K220</f>
        <v>170451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170951</v>
      </c>
      <c r="L222">
        <f>L217+500</f>
        <v>3000</v>
      </c>
      <c r="M222">
        <f>M217+1200</f>
        <v>1200</v>
      </c>
      <c r="N222">
        <f ca="1">K222+1000</f>
        <v>171951</v>
      </c>
      <c r="O222">
        <f>L222</f>
        <v>3000</v>
      </c>
      <c r="P222">
        <f>M222</f>
        <v>1200</v>
      </c>
      <c r="Q222">
        <f ca="1">N222</f>
        <v>171951</v>
      </c>
      <c r="R222">
        <f>O222</f>
        <v>3000</v>
      </c>
      <c r="S222">
        <f>P222+1000</f>
        <v>2200</v>
      </c>
      <c r="T222">
        <f ca="1">K222</f>
        <v>170951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Zn-"&amp;_xludf.BASE(W223,10,3)</f>
        <v>#NAME?</v>
      </c>
      <c r="E223" t="e">
        <f ca="1">"12D Zn-"&amp;_xludf.BASE(W223,10,3)</f>
        <v>#NAME?</v>
      </c>
      <c r="F223" t="s">
        <v>7</v>
      </c>
      <c r="H223">
        <f ca="1">ROUND(0.2*10^7+0.3*RAND()*1*10^8,0)</f>
        <v>12744977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"&amp;_xludf.BASE(ROUND(RAND()*50000,0),16,5)</f>
        <v>#NAME?</v>
      </c>
      <c r="F224">
        <v>1</v>
      </c>
      <c r="J224">
        <v>4</v>
      </c>
      <c r="K224" s="2">
        <f ca="1">N217</f>
        <v>177858</v>
      </c>
      <c r="L224" s="3">
        <f>O217</f>
        <v>2500</v>
      </c>
      <c r="M224" s="4">
        <f>P217</f>
        <v>0</v>
      </c>
      <c r="N224" s="2">
        <f ca="1">K224+ROUND(H223/3100,0)</f>
        <v>181969</v>
      </c>
      <c r="O224" s="3">
        <v>2500</v>
      </c>
      <c r="P224" s="4">
        <v>0</v>
      </c>
      <c r="Q224" s="2">
        <f t="shared" ref="Q224:R227" ca="1" si="66">N224</f>
        <v>181969</v>
      </c>
      <c r="R224" s="3">
        <f t="shared" si="66"/>
        <v>2500</v>
      </c>
      <c r="S224" s="4">
        <f>2800</f>
        <v>2800</v>
      </c>
      <c r="T224">
        <f t="shared" ref="T224:U227" ca="1" si="67">K224</f>
        <v>177858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"&amp;_xludf.BASE(ROUND(RAND()*50000,0),16,5)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181969</v>
      </c>
      <c r="L225" s="3">
        <f>O224</f>
        <v>2500</v>
      </c>
      <c r="M225" s="4">
        <f>P224</f>
        <v>0</v>
      </c>
      <c r="N225" s="2">
        <f ca="1">K225</f>
        <v>181969</v>
      </c>
      <c r="O225" s="3">
        <f ca="1">ROUND(L225+H223/(N224-K224),0)</f>
        <v>5600</v>
      </c>
      <c r="P225" s="4">
        <v>0</v>
      </c>
      <c r="Q225" s="2">
        <f t="shared" ca="1" si="66"/>
        <v>181969</v>
      </c>
      <c r="R225" s="3">
        <f t="shared" ca="1" si="66"/>
        <v>5600</v>
      </c>
      <c r="S225" s="4">
        <f>S224</f>
        <v>2800</v>
      </c>
      <c r="T225">
        <f t="shared" ca="1" si="67"/>
        <v>181969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"&amp;_xludf.BASE(ROUND(RAND()*50000,0),16,5)</f>
        <v>#NAME?</v>
      </c>
      <c r="F226">
        <v>2</v>
      </c>
      <c r="J226">
        <v>4</v>
      </c>
      <c r="K226" s="2">
        <f ca="1">Q225</f>
        <v>181969</v>
      </c>
      <c r="L226" s="2">
        <f ca="1">R225</f>
        <v>5600</v>
      </c>
      <c r="M226" s="2">
        <v>0</v>
      </c>
      <c r="N226" s="2">
        <f ca="1">K224</f>
        <v>177858</v>
      </c>
      <c r="O226" s="3">
        <f ca="1">O225</f>
        <v>5600</v>
      </c>
      <c r="P226" s="4">
        <f>P225</f>
        <v>0</v>
      </c>
      <c r="Q226" s="2">
        <f t="shared" ca="1" si="66"/>
        <v>177858</v>
      </c>
      <c r="R226" s="3">
        <f t="shared" ca="1" si="66"/>
        <v>5600</v>
      </c>
      <c r="S226" s="4">
        <f>S225</f>
        <v>2800</v>
      </c>
      <c r="T226">
        <f t="shared" ca="1" si="67"/>
        <v>181969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"&amp;_xludf.BASE(ROUND(RAND()*50000,0),16,5)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177858</v>
      </c>
      <c r="L227" s="2">
        <f ca="1">O226</f>
        <v>5600</v>
      </c>
      <c r="M227" s="2">
        <f>P226</f>
        <v>0</v>
      </c>
      <c r="N227" s="2">
        <f ca="1">K224</f>
        <v>177858</v>
      </c>
      <c r="O227" s="3">
        <f>L224</f>
        <v>2500</v>
      </c>
      <c r="P227" s="4">
        <f>M224</f>
        <v>0</v>
      </c>
      <c r="Q227" s="2">
        <f t="shared" ca="1" si="66"/>
        <v>177858</v>
      </c>
      <c r="R227" s="2">
        <f t="shared" si="66"/>
        <v>2500</v>
      </c>
      <c r="S227" s="4" t="e">
        <f>#REF!</f>
        <v>#REF!</v>
      </c>
      <c r="T227">
        <f t="shared" ca="1" si="67"/>
        <v>177858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"&amp;_xludf.BASE(ROUND(RAND()*50000,0),16,5)</f>
        <v>#NAME?</v>
      </c>
      <c r="F228">
        <v>3</v>
      </c>
      <c r="J228">
        <v>4</v>
      </c>
      <c r="K228" s="2">
        <f ca="1">K224</f>
        <v>177858</v>
      </c>
      <c r="L228" s="2">
        <f>L224</f>
        <v>2500</v>
      </c>
      <c r="M228" s="4">
        <v>0</v>
      </c>
      <c r="N228" s="2">
        <f ca="1">K225</f>
        <v>181969</v>
      </c>
      <c r="O228" s="3">
        <f>L225</f>
        <v>2500</v>
      </c>
      <c r="P228" s="4">
        <v>0</v>
      </c>
      <c r="Q228" s="2">
        <f ca="1">K226</f>
        <v>181969</v>
      </c>
      <c r="R228" s="3">
        <f ca="1">L226</f>
        <v>5600</v>
      </c>
      <c r="S228" s="4">
        <v>0</v>
      </c>
      <c r="T228">
        <f ca="1">K227</f>
        <v>177858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178358</v>
      </c>
      <c r="L229">
        <f>L224+500</f>
        <v>3000</v>
      </c>
      <c r="M229">
        <f>M224+1200</f>
        <v>1200</v>
      </c>
      <c r="N229">
        <f ca="1">K229+1000</f>
        <v>179358</v>
      </c>
      <c r="O229">
        <f>L229</f>
        <v>3000</v>
      </c>
      <c r="P229">
        <f>M229</f>
        <v>1200</v>
      </c>
      <c r="Q229">
        <f ca="1">N229</f>
        <v>179358</v>
      </c>
      <c r="R229">
        <f>O229</f>
        <v>3000</v>
      </c>
      <c r="S229">
        <f>P229+1000</f>
        <v>2200</v>
      </c>
      <c r="T229">
        <f ca="1">K229</f>
        <v>178358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Zn-"&amp;_xludf.BASE(W230,10,3)</f>
        <v>#NAME?</v>
      </c>
      <c r="E230" t="e">
        <f ca="1">"12D Zn-"&amp;_xludf.BASE(W230,10,3)</f>
        <v>#NAME?</v>
      </c>
      <c r="F230" t="s">
        <v>7</v>
      </c>
      <c r="H230">
        <f ca="1">ROUND(0.2*10^7+0.3*RAND()*1*10^8,0)</f>
        <v>19552828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"&amp;_xludf.BASE(ROUND(RAND()*50000,0),16,5)</f>
        <v>#NAME?</v>
      </c>
      <c r="F231">
        <v>1</v>
      </c>
      <c r="J231">
        <v>4</v>
      </c>
      <c r="K231" s="2">
        <f ca="1">N224</f>
        <v>181969</v>
      </c>
      <c r="L231" s="3">
        <f>O224</f>
        <v>2500</v>
      </c>
      <c r="M231" s="4">
        <f>P224</f>
        <v>0</v>
      </c>
      <c r="N231" s="2">
        <f ca="1">K231+ROUND(H230/3100,0)</f>
        <v>188276</v>
      </c>
      <c r="O231" s="3">
        <v>2500</v>
      </c>
      <c r="P231" s="4">
        <v>0</v>
      </c>
      <c r="Q231" s="2">
        <f t="shared" ref="Q231:R234" ca="1" si="68">N231</f>
        <v>188276</v>
      </c>
      <c r="R231" s="3">
        <f t="shared" si="68"/>
        <v>2500</v>
      </c>
      <c r="S231" s="4">
        <f>2800</f>
        <v>2800</v>
      </c>
      <c r="T231">
        <f t="shared" ref="T231:U234" ca="1" si="69">K231</f>
        <v>181969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"&amp;_xludf.BASE(ROUND(RAND()*50000,0),16,5)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188276</v>
      </c>
      <c r="L232" s="3">
        <f>O231</f>
        <v>2500</v>
      </c>
      <c r="M232" s="4">
        <f>P231</f>
        <v>0</v>
      </c>
      <c r="N232" s="2">
        <f ca="1">K232</f>
        <v>188276</v>
      </c>
      <c r="O232" s="3">
        <f ca="1">ROUND(L232+H230/(N231-K231),0)</f>
        <v>5600</v>
      </c>
      <c r="P232" s="4">
        <v>0</v>
      </c>
      <c r="Q232" s="2">
        <f t="shared" ca="1" si="68"/>
        <v>188276</v>
      </c>
      <c r="R232" s="3">
        <f t="shared" ca="1" si="68"/>
        <v>5600</v>
      </c>
      <c r="S232" s="4">
        <f>S231</f>
        <v>2800</v>
      </c>
      <c r="T232">
        <f t="shared" ca="1" si="69"/>
        <v>188276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"&amp;_xludf.BASE(ROUND(RAND()*50000,0),16,5)</f>
        <v>#NAME?</v>
      </c>
      <c r="F233">
        <v>2</v>
      </c>
      <c r="J233">
        <v>4</v>
      </c>
      <c r="K233" s="2">
        <f ca="1">Q232</f>
        <v>188276</v>
      </c>
      <c r="L233" s="2">
        <f ca="1">R232</f>
        <v>5600</v>
      </c>
      <c r="M233" s="2">
        <v>0</v>
      </c>
      <c r="N233" s="2">
        <f ca="1">K231</f>
        <v>181969</v>
      </c>
      <c r="O233" s="3">
        <f ca="1">O232</f>
        <v>5600</v>
      </c>
      <c r="P233" s="4">
        <f>P232</f>
        <v>0</v>
      </c>
      <c r="Q233" s="2">
        <f t="shared" ca="1" si="68"/>
        <v>181969</v>
      </c>
      <c r="R233" s="3">
        <f t="shared" ca="1" si="68"/>
        <v>5600</v>
      </c>
      <c r="S233" s="4">
        <f>S232</f>
        <v>2800</v>
      </c>
      <c r="T233">
        <f t="shared" ca="1" si="69"/>
        <v>188276</v>
      </c>
      <c r="U233">
        <f t="shared" ca="1" si="69"/>
        <v>5600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"&amp;_xludf.BASE(ROUND(RAND()*50000,0),16,5)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181969</v>
      </c>
      <c r="L234" s="2">
        <f ca="1">O233</f>
        <v>5600</v>
      </c>
      <c r="M234" s="2">
        <f>P233</f>
        <v>0</v>
      </c>
      <c r="N234" s="2">
        <f ca="1">K231</f>
        <v>181969</v>
      </c>
      <c r="O234" s="3">
        <f>L231</f>
        <v>2500</v>
      </c>
      <c r="P234" s="4">
        <f>M231</f>
        <v>0</v>
      </c>
      <c r="Q234" s="2">
        <f t="shared" ca="1" si="68"/>
        <v>181969</v>
      </c>
      <c r="R234" s="2">
        <f t="shared" si="68"/>
        <v>2500</v>
      </c>
      <c r="S234" s="4" t="e">
        <f>#REF!</f>
        <v>#REF!</v>
      </c>
      <c r="T234">
        <f t="shared" ca="1" si="69"/>
        <v>181969</v>
      </c>
      <c r="U234">
        <f t="shared" ca="1" si="69"/>
        <v>5600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"&amp;_xludf.BASE(ROUND(RAND()*50000,0),16,5)</f>
        <v>#NAME?</v>
      </c>
      <c r="F235">
        <v>3</v>
      </c>
      <c r="J235">
        <v>4</v>
      </c>
      <c r="K235" s="2">
        <f ca="1">K231</f>
        <v>181969</v>
      </c>
      <c r="L235" s="2">
        <f>L231</f>
        <v>2500</v>
      </c>
      <c r="M235" s="4">
        <v>0</v>
      </c>
      <c r="N235" s="2">
        <f ca="1">K232</f>
        <v>188276</v>
      </c>
      <c r="O235" s="3">
        <f>L232</f>
        <v>2500</v>
      </c>
      <c r="P235" s="4">
        <v>0</v>
      </c>
      <c r="Q235" s="2">
        <f ca="1">K233</f>
        <v>188276</v>
      </c>
      <c r="R235" s="3">
        <f ca="1">L233</f>
        <v>5600</v>
      </c>
      <c r="S235" s="4">
        <v>0</v>
      </c>
      <c r="T235">
        <f ca="1">K234</f>
        <v>181969</v>
      </c>
      <c r="U235">
        <f ca="1">L234</f>
        <v>5600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182469</v>
      </c>
      <c r="L236">
        <f>L231+500</f>
        <v>3000</v>
      </c>
      <c r="M236">
        <f>M231+1200</f>
        <v>1200</v>
      </c>
      <c r="N236">
        <f ca="1">K236+1000</f>
        <v>183469</v>
      </c>
      <c r="O236">
        <f>L236</f>
        <v>3000</v>
      </c>
      <c r="P236">
        <f>M236</f>
        <v>1200</v>
      </c>
      <c r="Q236">
        <f ca="1">N236</f>
        <v>183469</v>
      </c>
      <c r="R236">
        <f>O236</f>
        <v>3000</v>
      </c>
      <c r="S236">
        <f>P236+1000</f>
        <v>2200</v>
      </c>
      <c r="T236">
        <f ca="1">K236</f>
        <v>182469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Zn-"&amp;_xludf.BASE(W237,10,3)</f>
        <v>#NAME?</v>
      </c>
      <c r="E237" t="e">
        <f ca="1">"12D Zn-"&amp;_xludf.BASE(W237,10,3)</f>
        <v>#NAME?</v>
      </c>
      <c r="F237" t="s">
        <v>7</v>
      </c>
      <c r="H237">
        <f ca="1">ROUND(0.2*10^7+0.3*RAND()*1*10^8,0)</f>
        <v>29858198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"&amp;_xludf.BASE(ROUND(RAND()*50000,0),16,5)</f>
        <v>#NAME?</v>
      </c>
      <c r="F238">
        <v>1</v>
      </c>
      <c r="J238">
        <v>4</v>
      </c>
      <c r="K238" s="2">
        <f ca="1">N231</f>
        <v>188276</v>
      </c>
      <c r="L238" s="3">
        <f>O231</f>
        <v>2500</v>
      </c>
      <c r="M238" s="4">
        <f>P231</f>
        <v>0</v>
      </c>
      <c r="N238" s="2">
        <f ca="1">K238+ROUND(H237/3100,0)</f>
        <v>197908</v>
      </c>
      <c r="O238" s="3">
        <v>2500</v>
      </c>
      <c r="P238" s="4">
        <v>0</v>
      </c>
      <c r="Q238" s="2">
        <f t="shared" ref="Q238:R241" ca="1" si="70">N238</f>
        <v>197908</v>
      </c>
      <c r="R238" s="3">
        <f t="shared" si="70"/>
        <v>2500</v>
      </c>
      <c r="S238" s="4">
        <f>2800</f>
        <v>2800</v>
      </c>
      <c r="T238">
        <f t="shared" ref="T238:U241" ca="1" si="71">K238</f>
        <v>188276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"&amp;_xludf.BASE(ROUND(RAND()*50000,0),16,5)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197908</v>
      </c>
      <c r="L239" s="3">
        <f>O238</f>
        <v>2500</v>
      </c>
      <c r="M239" s="4">
        <f>P238</f>
        <v>0</v>
      </c>
      <c r="N239" s="2">
        <f ca="1">K239</f>
        <v>197908</v>
      </c>
      <c r="O239" s="3">
        <f ca="1">ROUND(L239+H237/(N238-K238),0)</f>
        <v>5600</v>
      </c>
      <c r="P239" s="4">
        <v>0</v>
      </c>
      <c r="Q239" s="2">
        <f t="shared" ca="1" si="70"/>
        <v>197908</v>
      </c>
      <c r="R239" s="3">
        <f t="shared" ca="1" si="70"/>
        <v>5600</v>
      </c>
      <c r="S239" s="4">
        <f>S238</f>
        <v>2800</v>
      </c>
      <c r="T239">
        <f t="shared" ca="1" si="71"/>
        <v>197908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"&amp;_xludf.BASE(ROUND(RAND()*50000,0),16,5)</f>
        <v>#NAME?</v>
      </c>
      <c r="F240">
        <v>2</v>
      </c>
      <c r="J240">
        <v>4</v>
      </c>
      <c r="K240" s="2">
        <f ca="1">Q239</f>
        <v>197908</v>
      </c>
      <c r="L240" s="2">
        <f ca="1">R239</f>
        <v>5600</v>
      </c>
      <c r="M240" s="2">
        <v>0</v>
      </c>
      <c r="N240" s="2">
        <f ca="1">K238</f>
        <v>188276</v>
      </c>
      <c r="O240" s="3">
        <f ca="1">O239</f>
        <v>5600</v>
      </c>
      <c r="P240" s="4">
        <f>P239</f>
        <v>0</v>
      </c>
      <c r="Q240" s="2">
        <f t="shared" ca="1" si="70"/>
        <v>188276</v>
      </c>
      <c r="R240" s="3">
        <f t="shared" ca="1" si="70"/>
        <v>5600</v>
      </c>
      <c r="S240" s="4">
        <f>S239</f>
        <v>2800</v>
      </c>
      <c r="T240">
        <f t="shared" ca="1" si="71"/>
        <v>197908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"&amp;_xludf.BASE(ROUND(RAND()*50000,0),16,5)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188276</v>
      </c>
      <c r="L241" s="2">
        <f ca="1">O240</f>
        <v>5600</v>
      </c>
      <c r="M241" s="2">
        <f>P240</f>
        <v>0</v>
      </c>
      <c r="N241" s="2">
        <f ca="1">K238</f>
        <v>188276</v>
      </c>
      <c r="O241" s="3">
        <f>L238</f>
        <v>2500</v>
      </c>
      <c r="P241" s="4">
        <f>M238</f>
        <v>0</v>
      </c>
      <c r="Q241" s="2">
        <f t="shared" ca="1" si="70"/>
        <v>188276</v>
      </c>
      <c r="R241" s="2">
        <f t="shared" si="70"/>
        <v>2500</v>
      </c>
      <c r="S241" s="4" t="e">
        <f>#REF!</f>
        <v>#REF!</v>
      </c>
      <c r="T241">
        <f t="shared" ca="1" si="71"/>
        <v>188276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"&amp;_xludf.BASE(ROUND(RAND()*50000,0),16,5)</f>
        <v>#NAME?</v>
      </c>
      <c r="F242">
        <v>3</v>
      </c>
      <c r="J242">
        <v>4</v>
      </c>
      <c r="K242" s="2">
        <f ca="1">K238</f>
        <v>188276</v>
      </c>
      <c r="L242" s="2">
        <f>L238</f>
        <v>2500</v>
      </c>
      <c r="M242" s="4">
        <v>0</v>
      </c>
      <c r="N242" s="2">
        <f ca="1">K239</f>
        <v>197908</v>
      </c>
      <c r="O242" s="3">
        <f>L239</f>
        <v>2500</v>
      </c>
      <c r="P242" s="4">
        <v>0</v>
      </c>
      <c r="Q242" s="2">
        <f ca="1">K240</f>
        <v>197908</v>
      </c>
      <c r="R242" s="3">
        <f ca="1">L240</f>
        <v>5600</v>
      </c>
      <c r="S242" s="4">
        <v>0</v>
      </c>
      <c r="T242">
        <f ca="1">K241</f>
        <v>188276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188776</v>
      </c>
      <c r="L243">
        <f>L238+500</f>
        <v>3000</v>
      </c>
      <c r="M243">
        <f>M238+1200</f>
        <v>1200</v>
      </c>
      <c r="N243">
        <f ca="1">K243+1000</f>
        <v>189776</v>
      </c>
      <c r="O243">
        <f>L243</f>
        <v>3000</v>
      </c>
      <c r="P243">
        <f>M243</f>
        <v>1200</v>
      </c>
      <c r="Q243">
        <f ca="1">N243</f>
        <v>189776</v>
      </c>
      <c r="R243">
        <f>O243</f>
        <v>3000</v>
      </c>
      <c r="S243">
        <f>P243+1000</f>
        <v>2200</v>
      </c>
      <c r="T243">
        <f ca="1">K243</f>
        <v>188776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Zn-"&amp;_xludf.BASE(W244,10,3)</f>
        <v>#NAME?</v>
      </c>
      <c r="E244" t="e">
        <f ca="1">"12D Zn-"&amp;_xludf.BASE(W244,10,3)</f>
        <v>#NAME?</v>
      </c>
      <c r="F244" t="s">
        <v>7</v>
      </c>
      <c r="H244">
        <f ca="1">ROUND(0.2*10^7+0.3*RAND()*1*10^8,0)</f>
        <v>7880951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"&amp;_xludf.BASE(ROUND(RAND()*50000,0),16,5)</f>
        <v>#NAME?</v>
      </c>
      <c r="F245">
        <v>1</v>
      </c>
      <c r="J245">
        <v>4</v>
      </c>
      <c r="K245" s="2">
        <f ca="1">N238</f>
        <v>197908</v>
      </c>
      <c r="L245" s="3">
        <f>O238</f>
        <v>2500</v>
      </c>
      <c r="M245" s="4">
        <f>P238</f>
        <v>0</v>
      </c>
      <c r="N245" s="2">
        <f ca="1">K245+ROUND(H244/3100,0)</f>
        <v>200450</v>
      </c>
      <c r="O245" s="3">
        <v>2500</v>
      </c>
      <c r="P245" s="4">
        <v>0</v>
      </c>
      <c r="Q245" s="2">
        <f t="shared" ref="Q245:R248" ca="1" si="72">N245</f>
        <v>200450</v>
      </c>
      <c r="R245" s="3">
        <f t="shared" si="72"/>
        <v>2500</v>
      </c>
      <c r="S245" s="4">
        <f>2800</f>
        <v>2800</v>
      </c>
      <c r="T245">
        <f t="shared" ref="T245:U248" ca="1" si="73">K245</f>
        <v>197908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"&amp;_xludf.BASE(ROUND(RAND()*50000,0),16,5)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200450</v>
      </c>
      <c r="L246" s="3">
        <f>O245</f>
        <v>2500</v>
      </c>
      <c r="M246" s="4">
        <f>P245</f>
        <v>0</v>
      </c>
      <c r="N246" s="2">
        <f ca="1">K246</f>
        <v>200450</v>
      </c>
      <c r="O246" s="3">
        <f ca="1">ROUND(L246+H244/(N245-K245),0)</f>
        <v>5600</v>
      </c>
      <c r="P246" s="4">
        <v>0</v>
      </c>
      <c r="Q246" s="2">
        <f t="shared" ca="1" si="72"/>
        <v>200450</v>
      </c>
      <c r="R246" s="3">
        <f t="shared" ca="1" si="72"/>
        <v>5600</v>
      </c>
      <c r="S246" s="4">
        <f>S245</f>
        <v>2800</v>
      </c>
      <c r="T246">
        <f t="shared" ca="1" si="73"/>
        <v>200450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"&amp;_xludf.BASE(ROUND(RAND()*50000,0),16,5)</f>
        <v>#NAME?</v>
      </c>
      <c r="F247">
        <v>2</v>
      </c>
      <c r="J247">
        <v>4</v>
      </c>
      <c r="K247" s="2">
        <f ca="1">Q246</f>
        <v>200450</v>
      </c>
      <c r="L247" s="2">
        <f ca="1">R246</f>
        <v>5600</v>
      </c>
      <c r="M247" s="2">
        <v>0</v>
      </c>
      <c r="N247" s="2">
        <f ca="1">K245</f>
        <v>197908</v>
      </c>
      <c r="O247" s="3">
        <f ca="1">O246</f>
        <v>5600</v>
      </c>
      <c r="P247" s="4">
        <f>P246</f>
        <v>0</v>
      </c>
      <c r="Q247" s="2">
        <f t="shared" ca="1" si="72"/>
        <v>197908</v>
      </c>
      <c r="R247" s="3">
        <f t="shared" ca="1" si="72"/>
        <v>5600</v>
      </c>
      <c r="S247" s="4">
        <f>S246</f>
        <v>2800</v>
      </c>
      <c r="T247">
        <f t="shared" ca="1" si="73"/>
        <v>200450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"&amp;_xludf.BASE(ROUND(RAND()*50000,0),16,5)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197908</v>
      </c>
      <c r="L248" s="2">
        <f ca="1">O247</f>
        <v>5600</v>
      </c>
      <c r="M248" s="2">
        <f>P247</f>
        <v>0</v>
      </c>
      <c r="N248" s="2">
        <f ca="1">K245</f>
        <v>197908</v>
      </c>
      <c r="O248" s="3">
        <f>L245</f>
        <v>2500</v>
      </c>
      <c r="P248" s="4">
        <f>M245</f>
        <v>0</v>
      </c>
      <c r="Q248" s="2">
        <f t="shared" ca="1" si="72"/>
        <v>197908</v>
      </c>
      <c r="R248" s="2">
        <f t="shared" si="72"/>
        <v>2500</v>
      </c>
      <c r="S248" s="4" t="e">
        <f>#REF!</f>
        <v>#REF!</v>
      </c>
      <c r="T248">
        <f t="shared" ca="1" si="73"/>
        <v>197908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"&amp;_xludf.BASE(ROUND(RAND()*50000,0),16,5)</f>
        <v>#NAME?</v>
      </c>
      <c r="F249">
        <v>3</v>
      </c>
      <c r="J249">
        <v>4</v>
      </c>
      <c r="K249" s="2">
        <f ca="1">K245</f>
        <v>197908</v>
      </c>
      <c r="L249" s="2">
        <f>L245</f>
        <v>2500</v>
      </c>
      <c r="M249" s="4">
        <v>0</v>
      </c>
      <c r="N249" s="2">
        <f ca="1">K246</f>
        <v>200450</v>
      </c>
      <c r="O249" s="3">
        <f>L246</f>
        <v>2500</v>
      </c>
      <c r="P249" s="4">
        <v>0</v>
      </c>
      <c r="Q249" s="2">
        <f ca="1">K247</f>
        <v>200450</v>
      </c>
      <c r="R249" s="3">
        <f ca="1">L247</f>
        <v>5600</v>
      </c>
      <c r="S249" s="4">
        <v>0</v>
      </c>
      <c r="T249">
        <f ca="1">K248</f>
        <v>197908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198408</v>
      </c>
      <c r="L250">
        <f>L245+500</f>
        <v>3000</v>
      </c>
      <c r="M250">
        <f>M245+1200</f>
        <v>1200</v>
      </c>
      <c r="N250">
        <f ca="1">K250+1000</f>
        <v>199408</v>
      </c>
      <c r="O250">
        <f>L250</f>
        <v>3000</v>
      </c>
      <c r="P250">
        <f>M250</f>
        <v>1200</v>
      </c>
      <c r="Q250">
        <f ca="1">N250</f>
        <v>199408</v>
      </c>
      <c r="R250">
        <f>O250</f>
        <v>3000</v>
      </c>
      <c r="S250">
        <f>P250+1000</f>
        <v>2200</v>
      </c>
      <c r="T250">
        <f ca="1">K250</f>
        <v>198408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Zn-"&amp;_xludf.BASE(W251,10,3)</f>
        <v>#NAME?</v>
      </c>
      <c r="E251" t="e">
        <f ca="1">"12D Zn-"&amp;_xludf.BASE(W251,10,3)</f>
        <v>#NAME?</v>
      </c>
      <c r="F251" t="s">
        <v>7</v>
      </c>
      <c r="H251">
        <f ca="1">ROUND(0.2*10^7+0.3*RAND()*1*10^8,0)</f>
        <v>8072051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"&amp;_xludf.BASE(ROUND(RAND()*50000,0),16,5)</f>
        <v>#NAME?</v>
      </c>
      <c r="F252">
        <v>1</v>
      </c>
      <c r="J252">
        <v>4</v>
      </c>
      <c r="K252" s="2">
        <f ca="1">N245</f>
        <v>200450</v>
      </c>
      <c r="L252" s="3">
        <f>O245</f>
        <v>2500</v>
      </c>
      <c r="M252" s="4">
        <f>P245</f>
        <v>0</v>
      </c>
      <c r="N252" s="2">
        <f ca="1">K252+ROUND(H251/3100,0)</f>
        <v>203054</v>
      </c>
      <c r="O252" s="3">
        <v>2500</v>
      </c>
      <c r="P252" s="4">
        <v>0</v>
      </c>
      <c r="Q252" s="2">
        <f t="shared" ref="Q252:R255" ca="1" si="74">N252</f>
        <v>203054</v>
      </c>
      <c r="R252" s="3">
        <f t="shared" si="74"/>
        <v>2500</v>
      </c>
      <c r="S252" s="4">
        <f>2800</f>
        <v>2800</v>
      </c>
      <c r="T252">
        <f t="shared" ref="T252:U255" ca="1" si="75">K252</f>
        <v>200450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"&amp;_xludf.BASE(ROUND(RAND()*50000,0),16,5)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203054</v>
      </c>
      <c r="L253" s="3">
        <f>O252</f>
        <v>2500</v>
      </c>
      <c r="M253" s="4">
        <f>P252</f>
        <v>0</v>
      </c>
      <c r="N253" s="2">
        <f ca="1">K253</f>
        <v>203054</v>
      </c>
      <c r="O253" s="3">
        <f ca="1">ROUND(L253+H251/(N252-K252),0)</f>
        <v>5600</v>
      </c>
      <c r="P253" s="4">
        <v>0</v>
      </c>
      <c r="Q253" s="2">
        <f t="shared" ca="1" si="74"/>
        <v>203054</v>
      </c>
      <c r="R253" s="3">
        <f t="shared" ca="1" si="74"/>
        <v>5600</v>
      </c>
      <c r="S253" s="4">
        <f>S252</f>
        <v>2800</v>
      </c>
      <c r="T253">
        <f t="shared" ca="1" si="75"/>
        <v>203054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"&amp;_xludf.BASE(ROUND(RAND()*50000,0),16,5)</f>
        <v>#NAME?</v>
      </c>
      <c r="F254">
        <v>2</v>
      </c>
      <c r="J254">
        <v>4</v>
      </c>
      <c r="K254" s="2">
        <f ca="1">Q253</f>
        <v>203054</v>
      </c>
      <c r="L254" s="2">
        <f ca="1">R253</f>
        <v>5600</v>
      </c>
      <c r="M254" s="2">
        <v>0</v>
      </c>
      <c r="N254" s="2">
        <f ca="1">K252</f>
        <v>200450</v>
      </c>
      <c r="O254" s="3">
        <f ca="1">O253</f>
        <v>5600</v>
      </c>
      <c r="P254" s="4">
        <f>P253</f>
        <v>0</v>
      </c>
      <c r="Q254" s="2">
        <f t="shared" ca="1" si="74"/>
        <v>200450</v>
      </c>
      <c r="R254" s="3">
        <f t="shared" ca="1" si="74"/>
        <v>5600</v>
      </c>
      <c r="S254" s="4">
        <f>S253</f>
        <v>2800</v>
      </c>
      <c r="T254">
        <f t="shared" ca="1" si="75"/>
        <v>203054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"&amp;_xludf.BASE(ROUND(RAND()*50000,0),16,5)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200450</v>
      </c>
      <c r="L255" s="2">
        <f ca="1">O254</f>
        <v>5600</v>
      </c>
      <c r="M255" s="2">
        <f>P254</f>
        <v>0</v>
      </c>
      <c r="N255" s="2">
        <f ca="1">K252</f>
        <v>200450</v>
      </c>
      <c r="O255" s="3">
        <f>L252</f>
        <v>2500</v>
      </c>
      <c r="P255" s="4">
        <f>M252</f>
        <v>0</v>
      </c>
      <c r="Q255" s="2">
        <f t="shared" ca="1" si="74"/>
        <v>200450</v>
      </c>
      <c r="R255" s="2">
        <f t="shared" si="74"/>
        <v>2500</v>
      </c>
      <c r="S255" s="4" t="e">
        <f>#REF!</f>
        <v>#REF!</v>
      </c>
      <c r="T255">
        <f t="shared" ca="1" si="75"/>
        <v>200450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"&amp;_xludf.BASE(ROUND(RAND()*50000,0),16,5)</f>
        <v>#NAME?</v>
      </c>
      <c r="F256">
        <v>3</v>
      </c>
      <c r="J256">
        <v>4</v>
      </c>
      <c r="K256" s="2">
        <f ca="1">K252</f>
        <v>200450</v>
      </c>
      <c r="L256" s="2">
        <f>L252</f>
        <v>2500</v>
      </c>
      <c r="M256" s="4">
        <v>0</v>
      </c>
      <c r="N256" s="2">
        <f ca="1">K253</f>
        <v>203054</v>
      </c>
      <c r="O256" s="3">
        <f>L253</f>
        <v>2500</v>
      </c>
      <c r="P256" s="4">
        <v>0</v>
      </c>
      <c r="Q256" s="2">
        <f ca="1">K254</f>
        <v>203054</v>
      </c>
      <c r="R256" s="3">
        <f ca="1">L254</f>
        <v>5600</v>
      </c>
      <c r="S256" s="4">
        <v>0</v>
      </c>
      <c r="T256">
        <f ca="1">K255</f>
        <v>200450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200950</v>
      </c>
      <c r="L257">
        <f>L252+500</f>
        <v>3000</v>
      </c>
      <c r="M257">
        <f>M252+1200</f>
        <v>1200</v>
      </c>
      <c r="N257">
        <f ca="1">K257+1000</f>
        <v>201950</v>
      </c>
      <c r="O257">
        <f>L257</f>
        <v>3000</v>
      </c>
      <c r="P257">
        <f>M257</f>
        <v>1200</v>
      </c>
      <c r="Q257">
        <f ca="1">N257</f>
        <v>201950</v>
      </c>
      <c r="R257">
        <f>O257</f>
        <v>3000</v>
      </c>
      <c r="S257">
        <f>P257+1000</f>
        <v>2200</v>
      </c>
      <c r="T257">
        <f ca="1">K257</f>
        <v>200950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Zn-"&amp;_xludf.BASE(W258,10,3)</f>
        <v>#NAME?</v>
      </c>
      <c r="E258" t="e">
        <f ca="1">"12D Zn-"&amp;_xludf.BASE(W258,10,3)</f>
        <v>#NAME?</v>
      </c>
      <c r="F258" t="s">
        <v>7</v>
      </c>
      <c r="H258">
        <f ca="1">ROUND(0.2*10^7+0.3*RAND()*1*10^8,0)</f>
        <v>27716578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"&amp;_xludf.BASE(ROUND(RAND()*50000,0),16,5)</f>
        <v>#NAME?</v>
      </c>
      <c r="F259">
        <v>1</v>
      </c>
      <c r="J259">
        <v>4</v>
      </c>
      <c r="K259" s="2">
        <f ca="1">N252</f>
        <v>203054</v>
      </c>
      <c r="L259" s="3">
        <f>O252</f>
        <v>2500</v>
      </c>
      <c r="M259" s="4">
        <f>P252</f>
        <v>0</v>
      </c>
      <c r="N259" s="2">
        <f ca="1">K259+ROUND(H258/3100,0)</f>
        <v>211995</v>
      </c>
      <c r="O259" s="3">
        <v>2500</v>
      </c>
      <c r="P259" s="4">
        <v>0</v>
      </c>
      <c r="Q259" s="2">
        <f t="shared" ref="Q259:R262" ca="1" si="76">N259</f>
        <v>211995</v>
      </c>
      <c r="R259" s="3">
        <f t="shared" si="76"/>
        <v>2500</v>
      </c>
      <c r="S259" s="4">
        <f>2800</f>
        <v>2800</v>
      </c>
      <c r="T259">
        <f t="shared" ref="T259:U262" ca="1" si="77">K259</f>
        <v>203054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"&amp;_xludf.BASE(ROUND(RAND()*50000,0),16,5)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211995</v>
      </c>
      <c r="L260" s="3">
        <f>O259</f>
        <v>2500</v>
      </c>
      <c r="M260" s="4">
        <f>P259</f>
        <v>0</v>
      </c>
      <c r="N260" s="2">
        <f ca="1">K260</f>
        <v>211995</v>
      </c>
      <c r="O260" s="3">
        <f ca="1">ROUND(L260+H258/(N259-K259),0)</f>
        <v>5600</v>
      </c>
      <c r="P260" s="4">
        <v>0</v>
      </c>
      <c r="Q260" s="2">
        <f t="shared" ca="1" si="76"/>
        <v>211995</v>
      </c>
      <c r="R260" s="3">
        <f t="shared" ca="1" si="76"/>
        <v>5600</v>
      </c>
      <c r="S260" s="4">
        <f>S259</f>
        <v>2800</v>
      </c>
      <c r="T260">
        <f t="shared" ca="1" si="77"/>
        <v>211995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"&amp;_xludf.BASE(ROUND(RAND()*50000,0),16,5)</f>
        <v>#NAME?</v>
      </c>
      <c r="F261">
        <v>2</v>
      </c>
      <c r="J261">
        <v>4</v>
      </c>
      <c r="K261" s="2">
        <f ca="1">Q260</f>
        <v>211995</v>
      </c>
      <c r="L261" s="2">
        <f ca="1">R260</f>
        <v>5600</v>
      </c>
      <c r="M261" s="2">
        <v>0</v>
      </c>
      <c r="N261" s="2">
        <f ca="1">K259</f>
        <v>203054</v>
      </c>
      <c r="O261" s="3">
        <f ca="1">O260</f>
        <v>5600</v>
      </c>
      <c r="P261" s="4">
        <f>P260</f>
        <v>0</v>
      </c>
      <c r="Q261" s="2">
        <f t="shared" ca="1" si="76"/>
        <v>203054</v>
      </c>
      <c r="R261" s="3">
        <f t="shared" ca="1" si="76"/>
        <v>5600</v>
      </c>
      <c r="S261" s="4">
        <f>S260</f>
        <v>2800</v>
      </c>
      <c r="T261">
        <f t="shared" ca="1" si="77"/>
        <v>211995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"&amp;_xludf.BASE(ROUND(RAND()*50000,0),16,5)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203054</v>
      </c>
      <c r="L262" s="2">
        <f ca="1">O261</f>
        <v>5600</v>
      </c>
      <c r="M262" s="2">
        <f>P261</f>
        <v>0</v>
      </c>
      <c r="N262" s="2">
        <f ca="1">K259</f>
        <v>203054</v>
      </c>
      <c r="O262" s="3">
        <f>L259</f>
        <v>2500</v>
      </c>
      <c r="P262" s="4">
        <f>M259</f>
        <v>0</v>
      </c>
      <c r="Q262" s="2">
        <f t="shared" ca="1" si="76"/>
        <v>203054</v>
      </c>
      <c r="R262" s="2">
        <f t="shared" si="76"/>
        <v>2500</v>
      </c>
      <c r="S262" s="4" t="e">
        <f>#REF!</f>
        <v>#REF!</v>
      </c>
      <c r="T262">
        <f t="shared" ca="1" si="77"/>
        <v>203054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_xludf.BASE(_xludf.DECIMAL(B262,16)+1,16,5)</f>
        <v>#NAME?</v>
      </c>
      <c r="C263" s="1">
        <v>40987</v>
      </c>
      <c r="D263" t="e">
        <f ca="1">D258</f>
        <v>#NAME?</v>
      </c>
      <c r="E263" t="e">
        <f ca="1">"12D Adb Flr "&amp;_xludf.BASE(ROUND(RAND()*50000,0),16,5)</f>
        <v>#NAME?</v>
      </c>
      <c r="F263">
        <v>3</v>
      </c>
      <c r="J263">
        <v>4</v>
      </c>
      <c r="K263" s="2">
        <f ca="1">K259</f>
        <v>203054</v>
      </c>
      <c r="L263" s="2">
        <f>L259</f>
        <v>2500</v>
      </c>
      <c r="M263" s="4">
        <v>0</v>
      </c>
      <c r="N263" s="2">
        <f ca="1">K260</f>
        <v>211995</v>
      </c>
      <c r="O263" s="3">
        <f>L260</f>
        <v>2500</v>
      </c>
      <c r="P263" s="4">
        <v>0</v>
      </c>
      <c r="Q263" s="2">
        <f ca="1">K261</f>
        <v>211995</v>
      </c>
      <c r="R263" s="3">
        <f ca="1">L261</f>
        <v>5600</v>
      </c>
      <c r="S263" s="4">
        <v>0</v>
      </c>
      <c r="T263">
        <f ca="1">K262</f>
        <v>203054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203554</v>
      </c>
      <c r="L264">
        <f>L259+500</f>
        <v>3000</v>
      </c>
      <c r="M264">
        <f>M259+1200</f>
        <v>1200</v>
      </c>
      <c r="N264">
        <f ca="1">K264+1000</f>
        <v>204554</v>
      </c>
      <c r="O264">
        <f>L264</f>
        <v>3000</v>
      </c>
      <c r="P264">
        <f>M264</f>
        <v>1200</v>
      </c>
      <c r="Q264">
        <f ca="1">N264</f>
        <v>204554</v>
      </c>
      <c r="R264">
        <f>O264</f>
        <v>3000</v>
      </c>
      <c r="S264">
        <f>P264+1000</f>
        <v>2200</v>
      </c>
      <c r="T264">
        <f ca="1">K264</f>
        <v>203554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Zn-"&amp;_xludf.BASE(W265,10,3)</f>
        <v>#NAME?</v>
      </c>
      <c r="E265" t="e">
        <f ca="1">"12D Zn-"&amp;_xludf.BASE(W265,10,3)</f>
        <v>#NAME?</v>
      </c>
      <c r="F265" t="s">
        <v>7</v>
      </c>
      <c r="H265">
        <f ca="1">ROUND(0.2*10^7+0.3*RAND()*1*10^8,0)</f>
        <v>6010211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"&amp;_xludf.BASE(ROUND(RAND()*50000,0),16,5)</f>
        <v>#NAME?</v>
      </c>
      <c r="F266">
        <v>1</v>
      </c>
      <c r="J266">
        <v>4</v>
      </c>
      <c r="K266" s="2">
        <f ca="1">N259</f>
        <v>211995</v>
      </c>
      <c r="L266" s="3">
        <f>O259</f>
        <v>2500</v>
      </c>
      <c r="M266" s="4">
        <f>P259</f>
        <v>0</v>
      </c>
      <c r="N266" s="2">
        <f ca="1">K266+ROUND(H265/3100,0)</f>
        <v>213934</v>
      </c>
      <c r="O266" s="3">
        <v>2500</v>
      </c>
      <c r="P266" s="4">
        <v>0</v>
      </c>
      <c r="Q266" s="2">
        <f t="shared" ref="Q266:R269" ca="1" si="79">N266</f>
        <v>213934</v>
      </c>
      <c r="R266" s="3">
        <f t="shared" si="79"/>
        <v>2500</v>
      </c>
      <c r="S266" s="4">
        <f>2800</f>
        <v>2800</v>
      </c>
      <c r="T266">
        <f t="shared" ref="T266:U269" ca="1" si="80">K266</f>
        <v>211995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"&amp;_xludf.BASE(ROUND(RAND()*50000,0),16,5)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213934</v>
      </c>
      <c r="L267" s="3">
        <f>O266</f>
        <v>2500</v>
      </c>
      <c r="M267" s="4">
        <f>P266</f>
        <v>0</v>
      </c>
      <c r="N267" s="2">
        <f ca="1">K267</f>
        <v>213934</v>
      </c>
      <c r="O267" s="3">
        <f ca="1">ROUND(L267+H265/(N266-K266),0)</f>
        <v>5600</v>
      </c>
      <c r="P267" s="4">
        <v>0</v>
      </c>
      <c r="Q267" s="2">
        <f t="shared" ca="1" si="79"/>
        <v>213934</v>
      </c>
      <c r="R267" s="3">
        <f t="shared" ca="1" si="79"/>
        <v>5600</v>
      </c>
      <c r="S267" s="4">
        <f>S266</f>
        <v>2800</v>
      </c>
      <c r="T267">
        <f t="shared" ca="1" si="80"/>
        <v>213934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"&amp;_xludf.BASE(ROUND(RAND()*50000,0),16,5)</f>
        <v>#NAME?</v>
      </c>
      <c r="F268">
        <v>2</v>
      </c>
      <c r="J268">
        <v>4</v>
      </c>
      <c r="K268" s="2">
        <f ca="1">Q267</f>
        <v>213934</v>
      </c>
      <c r="L268" s="2">
        <f ca="1">R267</f>
        <v>5600</v>
      </c>
      <c r="M268" s="2">
        <v>0</v>
      </c>
      <c r="N268" s="2">
        <f ca="1">K266</f>
        <v>211995</v>
      </c>
      <c r="O268" s="3">
        <f ca="1">O267</f>
        <v>5600</v>
      </c>
      <c r="P268" s="4">
        <f>P267</f>
        <v>0</v>
      </c>
      <c r="Q268" s="2">
        <f t="shared" ca="1" si="79"/>
        <v>211995</v>
      </c>
      <c r="R268" s="3">
        <f t="shared" ca="1" si="79"/>
        <v>5600</v>
      </c>
      <c r="S268" s="4">
        <f>S267</f>
        <v>2800</v>
      </c>
      <c r="T268">
        <f t="shared" ca="1" si="80"/>
        <v>213934</v>
      </c>
      <c r="U268">
        <f t="shared" ca="1" si="80"/>
        <v>5600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"&amp;_xludf.BASE(ROUND(RAND()*50000,0),16,5)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211995</v>
      </c>
      <c r="L269" s="2">
        <f ca="1">O268</f>
        <v>5600</v>
      </c>
      <c r="M269" s="2">
        <f>P268</f>
        <v>0</v>
      </c>
      <c r="N269" s="2">
        <f ca="1">K266</f>
        <v>211995</v>
      </c>
      <c r="O269" s="3">
        <f>L266</f>
        <v>2500</v>
      </c>
      <c r="P269" s="4">
        <f>M266</f>
        <v>0</v>
      </c>
      <c r="Q269" s="2">
        <f t="shared" ca="1" si="79"/>
        <v>211995</v>
      </c>
      <c r="R269" s="2">
        <f t="shared" si="79"/>
        <v>2500</v>
      </c>
      <c r="S269" s="4" t="e">
        <f>#REF!</f>
        <v>#REF!</v>
      </c>
      <c r="T269">
        <f t="shared" ca="1" si="80"/>
        <v>211995</v>
      </c>
      <c r="U269">
        <f t="shared" ca="1" si="80"/>
        <v>5600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"&amp;_xludf.BASE(ROUND(RAND()*50000,0),16,5)</f>
        <v>#NAME?</v>
      </c>
      <c r="F270">
        <v>3</v>
      </c>
      <c r="J270">
        <v>4</v>
      </c>
      <c r="K270" s="2">
        <f ca="1">K266</f>
        <v>211995</v>
      </c>
      <c r="L270" s="2">
        <f>L266</f>
        <v>2500</v>
      </c>
      <c r="M270" s="4">
        <v>0</v>
      </c>
      <c r="N270" s="2">
        <f ca="1">K267</f>
        <v>213934</v>
      </c>
      <c r="O270" s="3">
        <f>L267</f>
        <v>2500</v>
      </c>
      <c r="P270" s="4">
        <v>0</v>
      </c>
      <c r="Q270" s="2">
        <f ca="1">K268</f>
        <v>213934</v>
      </c>
      <c r="R270" s="3">
        <f ca="1">L268</f>
        <v>5600</v>
      </c>
      <c r="S270" s="4">
        <v>0</v>
      </c>
      <c r="T270">
        <f ca="1">K269</f>
        <v>211995</v>
      </c>
      <c r="U270">
        <f ca="1">L269</f>
        <v>5600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212495</v>
      </c>
      <c r="L271">
        <f>L266+500</f>
        <v>3000</v>
      </c>
      <c r="M271">
        <f>M266+1200</f>
        <v>1200</v>
      </c>
      <c r="N271">
        <f ca="1">K271+1000</f>
        <v>213495</v>
      </c>
      <c r="O271">
        <f>L271</f>
        <v>3000</v>
      </c>
      <c r="P271">
        <f>M271</f>
        <v>1200</v>
      </c>
      <c r="Q271">
        <f ca="1">N271</f>
        <v>213495</v>
      </c>
      <c r="R271">
        <f>O271</f>
        <v>3000</v>
      </c>
      <c r="S271">
        <f>P271+1000</f>
        <v>2200</v>
      </c>
      <c r="T271">
        <f ca="1">K271</f>
        <v>212495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Zn-"&amp;_xludf.BASE(W272,10,3)</f>
        <v>#NAME?</v>
      </c>
      <c r="E272" t="e">
        <f ca="1">"12D Zn-"&amp;_xludf.BASE(W272,10,3)</f>
        <v>#NAME?</v>
      </c>
      <c r="F272" t="s">
        <v>7</v>
      </c>
      <c r="H272">
        <f ca="1">ROUND(0.2*10^7+0.3*RAND()*1*10^8,0)</f>
        <v>3194699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"&amp;_xludf.BASE(ROUND(RAND()*50000,0),16,5)</f>
        <v>#NAME?</v>
      </c>
      <c r="F273">
        <v>1</v>
      </c>
      <c r="J273">
        <v>4</v>
      </c>
      <c r="K273" s="2">
        <f ca="1">N266</f>
        <v>213934</v>
      </c>
      <c r="L273" s="3">
        <f>O266</f>
        <v>2500</v>
      </c>
      <c r="M273" s="4">
        <f>P266</f>
        <v>0</v>
      </c>
      <c r="N273" s="2">
        <f ca="1">K273+ROUND(H272/3100,0)</f>
        <v>214965</v>
      </c>
      <c r="O273" s="3">
        <v>2500</v>
      </c>
      <c r="P273" s="4">
        <v>0</v>
      </c>
      <c r="Q273" s="2">
        <f t="shared" ref="Q273:R276" ca="1" si="81">N273</f>
        <v>214965</v>
      </c>
      <c r="R273" s="3">
        <f t="shared" si="81"/>
        <v>2500</v>
      </c>
      <c r="S273" s="4">
        <f>2800</f>
        <v>2800</v>
      </c>
      <c r="T273">
        <f t="shared" ref="T273:U276" ca="1" si="82">K273</f>
        <v>213934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"&amp;_xludf.BASE(ROUND(RAND()*50000,0),16,5)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214965</v>
      </c>
      <c r="L274" s="3">
        <f>O273</f>
        <v>2500</v>
      </c>
      <c r="M274" s="4">
        <f>P273</f>
        <v>0</v>
      </c>
      <c r="N274" s="2">
        <f ca="1">K274</f>
        <v>214965</v>
      </c>
      <c r="O274" s="3">
        <f ca="1">ROUND(L274+H272/(N273-K273),0)</f>
        <v>5599</v>
      </c>
      <c r="P274" s="4">
        <v>0</v>
      </c>
      <c r="Q274" s="2">
        <f t="shared" ca="1" si="81"/>
        <v>214965</v>
      </c>
      <c r="R274" s="3">
        <f t="shared" ca="1" si="81"/>
        <v>5599</v>
      </c>
      <c r="S274" s="4">
        <f>S273</f>
        <v>2800</v>
      </c>
      <c r="T274">
        <f t="shared" ca="1" si="82"/>
        <v>214965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"&amp;_xludf.BASE(ROUND(RAND()*50000,0),16,5)</f>
        <v>#NAME?</v>
      </c>
      <c r="F275">
        <v>2</v>
      </c>
      <c r="J275">
        <v>4</v>
      </c>
      <c r="K275" s="2">
        <f ca="1">Q274</f>
        <v>214965</v>
      </c>
      <c r="L275" s="2">
        <f ca="1">R274</f>
        <v>5599</v>
      </c>
      <c r="M275" s="2">
        <v>0</v>
      </c>
      <c r="N275" s="2">
        <f ca="1">K273</f>
        <v>213934</v>
      </c>
      <c r="O275" s="3">
        <f ca="1">O274</f>
        <v>5599</v>
      </c>
      <c r="P275" s="4">
        <f>P274</f>
        <v>0</v>
      </c>
      <c r="Q275" s="2">
        <f t="shared" ca="1" si="81"/>
        <v>213934</v>
      </c>
      <c r="R275" s="3">
        <f t="shared" ca="1" si="81"/>
        <v>5599</v>
      </c>
      <c r="S275" s="4">
        <f>S274</f>
        <v>2800</v>
      </c>
      <c r="T275">
        <f t="shared" ca="1" si="82"/>
        <v>214965</v>
      </c>
      <c r="U275">
        <f t="shared" ca="1" si="82"/>
        <v>5599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"&amp;_xludf.BASE(ROUND(RAND()*50000,0),16,5)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213934</v>
      </c>
      <c r="L276" s="2">
        <f ca="1">O275</f>
        <v>5599</v>
      </c>
      <c r="M276" s="2">
        <f>P275</f>
        <v>0</v>
      </c>
      <c r="N276" s="2">
        <f ca="1">K273</f>
        <v>213934</v>
      </c>
      <c r="O276" s="3">
        <f>L273</f>
        <v>2500</v>
      </c>
      <c r="P276" s="4">
        <f>M273</f>
        <v>0</v>
      </c>
      <c r="Q276" s="2">
        <f t="shared" ca="1" si="81"/>
        <v>213934</v>
      </c>
      <c r="R276" s="2">
        <f t="shared" si="81"/>
        <v>2500</v>
      </c>
      <c r="S276" s="4" t="e">
        <f>#REF!</f>
        <v>#REF!</v>
      </c>
      <c r="T276">
        <f t="shared" ca="1" si="82"/>
        <v>213934</v>
      </c>
      <c r="U276">
        <f t="shared" ca="1" si="82"/>
        <v>5599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"&amp;_xludf.BASE(ROUND(RAND()*50000,0),16,5)</f>
        <v>#NAME?</v>
      </c>
      <c r="F277">
        <v>3</v>
      </c>
      <c r="J277">
        <v>4</v>
      </c>
      <c r="K277" s="2">
        <f ca="1">K273</f>
        <v>213934</v>
      </c>
      <c r="L277" s="2">
        <f>L273</f>
        <v>2500</v>
      </c>
      <c r="M277" s="4">
        <v>0</v>
      </c>
      <c r="N277" s="2">
        <f ca="1">K274</f>
        <v>214965</v>
      </c>
      <c r="O277" s="3">
        <f>L274</f>
        <v>2500</v>
      </c>
      <c r="P277" s="4">
        <v>0</v>
      </c>
      <c r="Q277" s="2">
        <f ca="1">K275</f>
        <v>214965</v>
      </c>
      <c r="R277" s="3">
        <f ca="1">L275</f>
        <v>5599</v>
      </c>
      <c r="S277" s="4">
        <v>0</v>
      </c>
      <c r="T277">
        <f ca="1">K276</f>
        <v>213934</v>
      </c>
      <c r="U277">
        <f ca="1">L276</f>
        <v>5599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214434</v>
      </c>
      <c r="L278">
        <f>L273+500</f>
        <v>3000</v>
      </c>
      <c r="M278">
        <f>M273+1200</f>
        <v>1200</v>
      </c>
      <c r="N278">
        <f ca="1">K278+1000</f>
        <v>215434</v>
      </c>
      <c r="O278">
        <f>L278</f>
        <v>3000</v>
      </c>
      <c r="P278">
        <f>M278</f>
        <v>1200</v>
      </c>
      <c r="Q278">
        <f ca="1">N278</f>
        <v>215434</v>
      </c>
      <c r="R278">
        <f>O278</f>
        <v>3000</v>
      </c>
      <c r="S278">
        <f>P278+1000</f>
        <v>2200</v>
      </c>
      <c r="T278">
        <f ca="1">K278</f>
        <v>214434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Zn-"&amp;_xludf.BASE(W279,10,3)</f>
        <v>#NAME?</v>
      </c>
      <c r="E279" t="e">
        <f ca="1">"12D Zn-"&amp;_xludf.BASE(W279,10,3)</f>
        <v>#NAME?</v>
      </c>
      <c r="F279" t="s">
        <v>7</v>
      </c>
      <c r="H279">
        <f ca="1">ROUND(0.2*10^7+0.3*RAND()*1*10^8,0)</f>
        <v>15008578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"&amp;_xludf.BASE(ROUND(RAND()*50000,0),16,5)</f>
        <v>#NAME?</v>
      </c>
      <c r="F280">
        <v>1</v>
      </c>
      <c r="J280">
        <v>4</v>
      </c>
      <c r="K280" s="2">
        <f ca="1">N273</f>
        <v>214965</v>
      </c>
      <c r="L280" s="3">
        <f>O273</f>
        <v>2500</v>
      </c>
      <c r="M280" s="4">
        <f>P273</f>
        <v>0</v>
      </c>
      <c r="N280" s="2">
        <f ca="1">K280+ROUND(H279/3100,0)</f>
        <v>219806</v>
      </c>
      <c r="O280" s="3">
        <v>2500</v>
      </c>
      <c r="P280" s="4">
        <v>0</v>
      </c>
      <c r="Q280" s="2">
        <f t="shared" ref="Q280:R283" ca="1" si="83">N280</f>
        <v>219806</v>
      </c>
      <c r="R280" s="3">
        <f t="shared" si="83"/>
        <v>2500</v>
      </c>
      <c r="S280" s="4">
        <f>2800</f>
        <v>2800</v>
      </c>
      <c r="T280">
        <f t="shared" ref="T280:U283" ca="1" si="84">K280</f>
        <v>214965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"&amp;_xludf.BASE(ROUND(RAND()*50000,0),16,5)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219806</v>
      </c>
      <c r="L281" s="3">
        <f>O280</f>
        <v>2500</v>
      </c>
      <c r="M281" s="4">
        <f>P280</f>
        <v>0</v>
      </c>
      <c r="N281" s="2">
        <f ca="1">K281</f>
        <v>219806</v>
      </c>
      <c r="O281" s="3">
        <f ca="1">ROUND(L281+H279/(N280-K280),0)</f>
        <v>5600</v>
      </c>
      <c r="P281" s="4">
        <v>0</v>
      </c>
      <c r="Q281" s="2">
        <f t="shared" ca="1" si="83"/>
        <v>219806</v>
      </c>
      <c r="R281" s="3">
        <f t="shared" ca="1" si="83"/>
        <v>5600</v>
      </c>
      <c r="S281" s="4">
        <f>S280</f>
        <v>2800</v>
      </c>
      <c r="T281">
        <f t="shared" ca="1" si="84"/>
        <v>219806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"&amp;_xludf.BASE(ROUND(RAND()*50000,0),16,5)</f>
        <v>#NAME?</v>
      </c>
      <c r="F282">
        <v>2</v>
      </c>
      <c r="J282">
        <v>4</v>
      </c>
      <c r="K282" s="2">
        <f ca="1">Q281</f>
        <v>219806</v>
      </c>
      <c r="L282" s="2">
        <f ca="1">R281</f>
        <v>5600</v>
      </c>
      <c r="M282" s="2">
        <v>0</v>
      </c>
      <c r="N282" s="2">
        <f ca="1">K280</f>
        <v>214965</v>
      </c>
      <c r="O282" s="3">
        <f ca="1">O281</f>
        <v>5600</v>
      </c>
      <c r="P282" s="4">
        <f>P281</f>
        <v>0</v>
      </c>
      <c r="Q282" s="2">
        <f t="shared" ca="1" si="83"/>
        <v>214965</v>
      </c>
      <c r="R282" s="3">
        <f t="shared" ca="1" si="83"/>
        <v>5600</v>
      </c>
      <c r="S282" s="4">
        <f>S281</f>
        <v>2800</v>
      </c>
      <c r="T282">
        <f t="shared" ca="1" si="84"/>
        <v>219806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"&amp;_xludf.BASE(ROUND(RAND()*50000,0),16,5)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214965</v>
      </c>
      <c r="L283" s="2">
        <f ca="1">O282</f>
        <v>5600</v>
      </c>
      <c r="M283" s="2">
        <f>P282</f>
        <v>0</v>
      </c>
      <c r="N283" s="2">
        <f ca="1">K280</f>
        <v>214965</v>
      </c>
      <c r="O283" s="3">
        <f>L280</f>
        <v>2500</v>
      </c>
      <c r="P283" s="4">
        <f>M280</f>
        <v>0</v>
      </c>
      <c r="Q283" s="2">
        <f t="shared" ca="1" si="83"/>
        <v>214965</v>
      </c>
      <c r="R283" s="2">
        <f t="shared" si="83"/>
        <v>2500</v>
      </c>
      <c r="S283" s="4" t="e">
        <f>#REF!</f>
        <v>#REF!</v>
      </c>
      <c r="T283">
        <f t="shared" ca="1" si="84"/>
        <v>214965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"&amp;_xludf.BASE(ROUND(RAND()*50000,0),16,5)</f>
        <v>#NAME?</v>
      </c>
      <c r="F284">
        <v>3</v>
      </c>
      <c r="J284">
        <v>4</v>
      </c>
      <c r="K284" s="2">
        <f ca="1">K280</f>
        <v>214965</v>
      </c>
      <c r="L284" s="2">
        <f>L280</f>
        <v>2500</v>
      </c>
      <c r="M284" s="4">
        <v>0</v>
      </c>
      <c r="N284" s="2">
        <f ca="1">K281</f>
        <v>219806</v>
      </c>
      <c r="O284" s="3">
        <f>L281</f>
        <v>2500</v>
      </c>
      <c r="P284" s="4">
        <v>0</v>
      </c>
      <c r="Q284" s="2">
        <f ca="1">K282</f>
        <v>219806</v>
      </c>
      <c r="R284" s="3">
        <f ca="1">L282</f>
        <v>5600</v>
      </c>
      <c r="S284" s="4">
        <v>0</v>
      </c>
      <c r="T284">
        <f ca="1">K283</f>
        <v>214965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215465</v>
      </c>
      <c r="L285">
        <f>L280+500</f>
        <v>3000</v>
      </c>
      <c r="M285">
        <f>M280+1200</f>
        <v>1200</v>
      </c>
      <c r="N285">
        <f ca="1">K285+1000</f>
        <v>216465</v>
      </c>
      <c r="O285">
        <f>L285</f>
        <v>3000</v>
      </c>
      <c r="P285">
        <f>M285</f>
        <v>1200</v>
      </c>
      <c r="Q285">
        <f ca="1">N285</f>
        <v>216465</v>
      </c>
      <c r="R285">
        <f>O285</f>
        <v>3000</v>
      </c>
      <c r="S285">
        <f>P285+1000</f>
        <v>2200</v>
      </c>
      <c r="T285">
        <f ca="1">K285</f>
        <v>215465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Zn-"&amp;_xludf.BASE(W286,10,3)</f>
        <v>#NAME?</v>
      </c>
      <c r="E286" t="e">
        <f ca="1">"12D Zn-"&amp;_xludf.BASE(W286,10,3)</f>
        <v>#NAME?</v>
      </c>
      <c r="F286" t="s">
        <v>7</v>
      </c>
      <c r="H286">
        <f ca="1">ROUND(0.2*10^7+0.3*RAND()*1*10^8,0)</f>
        <v>29090349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"&amp;_xludf.BASE(ROUND(RAND()*50000,0),16,5)</f>
        <v>#NAME?</v>
      </c>
      <c r="F287">
        <v>1</v>
      </c>
      <c r="J287">
        <v>4</v>
      </c>
      <c r="K287" s="2">
        <f ca="1">N280</f>
        <v>219806</v>
      </c>
      <c r="L287" s="3">
        <f>O280</f>
        <v>2500</v>
      </c>
      <c r="M287" s="4">
        <f>P280</f>
        <v>0</v>
      </c>
      <c r="N287" s="2">
        <f ca="1">K287+ROUND(H286/3100,0)</f>
        <v>229190</v>
      </c>
      <c r="O287" s="3">
        <v>2500</v>
      </c>
      <c r="P287" s="4">
        <v>0</v>
      </c>
      <c r="Q287" s="2">
        <f t="shared" ref="Q287:R290" ca="1" si="85">N287</f>
        <v>229190</v>
      </c>
      <c r="R287" s="3">
        <f t="shared" si="85"/>
        <v>2500</v>
      </c>
      <c r="S287" s="4">
        <f>2800</f>
        <v>2800</v>
      </c>
      <c r="T287">
        <f t="shared" ref="T287:U290" ca="1" si="86">K287</f>
        <v>219806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"&amp;_xludf.BASE(ROUND(RAND()*50000,0),16,5)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229190</v>
      </c>
      <c r="L288" s="3">
        <f>O287</f>
        <v>2500</v>
      </c>
      <c r="M288" s="4">
        <f>P287</f>
        <v>0</v>
      </c>
      <c r="N288" s="2">
        <f ca="1">K288</f>
        <v>229190</v>
      </c>
      <c r="O288" s="3">
        <f ca="1">ROUND(L288+H286/(N287-K287),0)</f>
        <v>5600</v>
      </c>
      <c r="P288" s="4">
        <v>0</v>
      </c>
      <c r="Q288" s="2">
        <f t="shared" ca="1" si="85"/>
        <v>229190</v>
      </c>
      <c r="R288" s="3">
        <f t="shared" ca="1" si="85"/>
        <v>5600</v>
      </c>
      <c r="S288" s="4">
        <f>S287</f>
        <v>2800</v>
      </c>
      <c r="T288">
        <f t="shared" ca="1" si="86"/>
        <v>229190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"&amp;_xludf.BASE(ROUND(RAND()*50000,0),16,5)</f>
        <v>#NAME?</v>
      </c>
      <c r="F289">
        <v>2</v>
      </c>
      <c r="J289">
        <v>4</v>
      </c>
      <c r="K289" s="2">
        <f ca="1">Q288</f>
        <v>229190</v>
      </c>
      <c r="L289" s="2">
        <f ca="1">R288</f>
        <v>5600</v>
      </c>
      <c r="M289" s="2">
        <v>0</v>
      </c>
      <c r="N289" s="2">
        <f ca="1">K287</f>
        <v>219806</v>
      </c>
      <c r="O289" s="3">
        <f ca="1">O288</f>
        <v>5600</v>
      </c>
      <c r="P289" s="4">
        <f>P288</f>
        <v>0</v>
      </c>
      <c r="Q289" s="2">
        <f t="shared" ca="1" si="85"/>
        <v>219806</v>
      </c>
      <c r="R289" s="3">
        <f t="shared" ca="1" si="85"/>
        <v>5600</v>
      </c>
      <c r="S289" s="4">
        <f>S288</f>
        <v>2800</v>
      </c>
      <c r="T289">
        <f t="shared" ca="1" si="86"/>
        <v>229190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"&amp;_xludf.BASE(ROUND(RAND()*50000,0),16,5)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219806</v>
      </c>
      <c r="L290" s="2">
        <f ca="1">O289</f>
        <v>5600</v>
      </c>
      <c r="M290" s="2">
        <f>P289</f>
        <v>0</v>
      </c>
      <c r="N290" s="2">
        <f ca="1">K287</f>
        <v>219806</v>
      </c>
      <c r="O290" s="3">
        <f>L287</f>
        <v>2500</v>
      </c>
      <c r="P290" s="4">
        <f>M287</f>
        <v>0</v>
      </c>
      <c r="Q290" s="2">
        <f t="shared" ca="1" si="85"/>
        <v>219806</v>
      </c>
      <c r="R290" s="2">
        <f t="shared" si="85"/>
        <v>2500</v>
      </c>
      <c r="S290" s="4" t="e">
        <f>#REF!</f>
        <v>#REF!</v>
      </c>
      <c r="T290">
        <f t="shared" ca="1" si="86"/>
        <v>219806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"&amp;_xludf.BASE(ROUND(RAND()*50000,0),16,5)</f>
        <v>#NAME?</v>
      </c>
      <c r="F291">
        <v>3</v>
      </c>
      <c r="J291">
        <v>4</v>
      </c>
      <c r="K291" s="2">
        <f ca="1">K287</f>
        <v>219806</v>
      </c>
      <c r="L291" s="2">
        <f>L287</f>
        <v>2500</v>
      </c>
      <c r="M291" s="4">
        <v>0</v>
      </c>
      <c r="N291" s="2">
        <f ca="1">K288</f>
        <v>229190</v>
      </c>
      <c r="O291" s="3">
        <f>L288</f>
        <v>2500</v>
      </c>
      <c r="P291" s="4">
        <v>0</v>
      </c>
      <c r="Q291" s="2">
        <f ca="1">K289</f>
        <v>229190</v>
      </c>
      <c r="R291" s="3">
        <f ca="1">L289</f>
        <v>5600</v>
      </c>
      <c r="S291" s="4">
        <v>0</v>
      </c>
      <c r="T291">
        <f ca="1">K290</f>
        <v>219806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220306</v>
      </c>
      <c r="L292">
        <f>L287+500</f>
        <v>3000</v>
      </c>
      <c r="M292">
        <f>M287+1200</f>
        <v>1200</v>
      </c>
      <c r="N292">
        <f ca="1">K292+1000</f>
        <v>221306</v>
      </c>
      <c r="O292">
        <f>L292</f>
        <v>3000</v>
      </c>
      <c r="P292">
        <f>M292</f>
        <v>1200</v>
      </c>
      <c r="Q292">
        <f ca="1">N292</f>
        <v>221306</v>
      </c>
      <c r="R292">
        <f>O292</f>
        <v>3000</v>
      </c>
      <c r="S292">
        <f>P292+1000</f>
        <v>2200</v>
      </c>
      <c r="T292">
        <f ca="1">K292</f>
        <v>220306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Zn-"&amp;_xludf.BASE(W293,10,3)</f>
        <v>#NAME?</v>
      </c>
      <c r="E293" t="e">
        <f ca="1">"12D Zn-"&amp;_xludf.BASE(W293,10,3)</f>
        <v>#NAME?</v>
      </c>
      <c r="F293" t="s">
        <v>7</v>
      </c>
      <c r="H293">
        <f ca="1">ROUND(0.2*10^7+0.3*RAND()*1*10^8,0)</f>
        <v>4983430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"&amp;_xludf.BASE(ROUND(RAND()*50000,0),16,5)</f>
        <v>#NAME?</v>
      </c>
      <c r="F294">
        <v>1</v>
      </c>
      <c r="J294">
        <v>4</v>
      </c>
      <c r="K294" s="2">
        <f ca="1">N287</f>
        <v>229190</v>
      </c>
      <c r="L294" s="3">
        <f>O287</f>
        <v>2500</v>
      </c>
      <c r="M294" s="4">
        <f>P287</f>
        <v>0</v>
      </c>
      <c r="N294" s="2">
        <f ca="1">K294+ROUND(H293/3100,0)</f>
        <v>230798</v>
      </c>
      <c r="O294" s="3">
        <v>2500</v>
      </c>
      <c r="P294" s="4">
        <v>0</v>
      </c>
      <c r="Q294" s="2">
        <f t="shared" ref="Q294:R297" ca="1" si="87">N294</f>
        <v>230798</v>
      </c>
      <c r="R294" s="3">
        <f t="shared" si="87"/>
        <v>2500</v>
      </c>
      <c r="S294" s="4">
        <f>2800</f>
        <v>2800</v>
      </c>
      <c r="T294">
        <f t="shared" ref="T294:U297" ca="1" si="88">K294</f>
        <v>229190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"&amp;_xludf.BASE(ROUND(RAND()*50000,0),16,5)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230798</v>
      </c>
      <c r="L295" s="3">
        <f>O294</f>
        <v>2500</v>
      </c>
      <c r="M295" s="4">
        <f>P294</f>
        <v>0</v>
      </c>
      <c r="N295" s="2">
        <f ca="1">K295</f>
        <v>230798</v>
      </c>
      <c r="O295" s="3">
        <f ca="1">ROUND(L295+H293/(N294-K294),0)</f>
        <v>5599</v>
      </c>
      <c r="P295" s="4">
        <v>0</v>
      </c>
      <c r="Q295" s="2">
        <f t="shared" ca="1" si="87"/>
        <v>230798</v>
      </c>
      <c r="R295" s="3">
        <f t="shared" ca="1" si="87"/>
        <v>5599</v>
      </c>
      <c r="S295" s="4">
        <f>S294</f>
        <v>2800</v>
      </c>
      <c r="T295">
        <f t="shared" ca="1" si="88"/>
        <v>230798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"&amp;_xludf.BASE(ROUND(RAND()*50000,0),16,5)</f>
        <v>#NAME?</v>
      </c>
      <c r="F296">
        <v>2</v>
      </c>
      <c r="J296">
        <v>4</v>
      </c>
      <c r="K296" s="2">
        <f ca="1">Q295</f>
        <v>230798</v>
      </c>
      <c r="L296" s="2">
        <f ca="1">R295</f>
        <v>5599</v>
      </c>
      <c r="M296" s="2">
        <v>0</v>
      </c>
      <c r="N296" s="2">
        <f ca="1">K294</f>
        <v>229190</v>
      </c>
      <c r="O296" s="3">
        <f ca="1">O295</f>
        <v>5599</v>
      </c>
      <c r="P296" s="4">
        <f>P295</f>
        <v>0</v>
      </c>
      <c r="Q296" s="2">
        <f t="shared" ca="1" si="87"/>
        <v>229190</v>
      </c>
      <c r="R296" s="3">
        <f t="shared" ca="1" si="87"/>
        <v>5599</v>
      </c>
      <c r="S296" s="4">
        <f>S295</f>
        <v>2800</v>
      </c>
      <c r="T296">
        <f t="shared" ca="1" si="88"/>
        <v>230798</v>
      </c>
      <c r="U296">
        <f t="shared" ca="1" si="88"/>
        <v>5599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"&amp;_xludf.BASE(ROUND(RAND()*50000,0),16,5)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229190</v>
      </c>
      <c r="L297" s="2">
        <f ca="1">O296</f>
        <v>5599</v>
      </c>
      <c r="M297" s="2">
        <f>P296</f>
        <v>0</v>
      </c>
      <c r="N297" s="2">
        <f ca="1">K294</f>
        <v>229190</v>
      </c>
      <c r="O297" s="3">
        <f>L294</f>
        <v>2500</v>
      </c>
      <c r="P297" s="4">
        <f>M294</f>
        <v>0</v>
      </c>
      <c r="Q297" s="2">
        <f t="shared" ca="1" si="87"/>
        <v>229190</v>
      </c>
      <c r="R297" s="2">
        <f t="shared" si="87"/>
        <v>2500</v>
      </c>
      <c r="S297" s="4" t="e">
        <f>#REF!</f>
        <v>#REF!</v>
      </c>
      <c r="T297">
        <f t="shared" ca="1" si="88"/>
        <v>229190</v>
      </c>
      <c r="U297">
        <f t="shared" ca="1" si="88"/>
        <v>5599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"&amp;_xludf.BASE(ROUND(RAND()*50000,0),16,5)</f>
        <v>#NAME?</v>
      </c>
      <c r="F298">
        <v>3</v>
      </c>
      <c r="J298">
        <v>4</v>
      </c>
      <c r="K298" s="2">
        <f ca="1">K294</f>
        <v>229190</v>
      </c>
      <c r="L298" s="2">
        <f>L294</f>
        <v>2500</v>
      </c>
      <c r="M298" s="4">
        <v>0</v>
      </c>
      <c r="N298" s="2">
        <f ca="1">K295</f>
        <v>230798</v>
      </c>
      <c r="O298" s="3">
        <f>L295</f>
        <v>2500</v>
      </c>
      <c r="P298" s="4">
        <v>0</v>
      </c>
      <c r="Q298" s="2">
        <f ca="1">K296</f>
        <v>230798</v>
      </c>
      <c r="R298" s="3">
        <f ca="1">L296</f>
        <v>5599</v>
      </c>
      <c r="S298" s="4">
        <v>0</v>
      </c>
      <c r="T298">
        <f ca="1">K297</f>
        <v>229190</v>
      </c>
      <c r="U298">
        <f ca="1">L297</f>
        <v>5599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229690</v>
      </c>
      <c r="L299">
        <f>L294+500</f>
        <v>3000</v>
      </c>
      <c r="M299">
        <f>M294+1200</f>
        <v>1200</v>
      </c>
      <c r="N299">
        <f ca="1">K299+1000</f>
        <v>230690</v>
      </c>
      <c r="O299">
        <f>L299</f>
        <v>3000</v>
      </c>
      <c r="P299">
        <f>M299</f>
        <v>1200</v>
      </c>
      <c r="Q299">
        <f ca="1">N299</f>
        <v>230690</v>
      </c>
      <c r="R299">
        <f>O299</f>
        <v>3000</v>
      </c>
      <c r="S299">
        <f>P299+1000</f>
        <v>2200</v>
      </c>
      <c r="T299">
        <f ca="1">K299</f>
        <v>229690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Zn-"&amp;_xludf.BASE(W300,10,3)</f>
        <v>#NAME?</v>
      </c>
      <c r="E300" t="e">
        <f ca="1">"12D Zn-"&amp;_xludf.BASE(W300,10,3)</f>
        <v>#NAME?</v>
      </c>
      <c r="F300" t="s">
        <v>7</v>
      </c>
      <c r="H300">
        <f ca="1">ROUND(0.2*10^7+0.3*RAND()*1*10^8,0)</f>
        <v>14905716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"&amp;_xludf.BASE(ROUND(RAND()*50000,0),16,5)</f>
        <v>#NAME?</v>
      </c>
      <c r="F301">
        <v>1</v>
      </c>
      <c r="J301">
        <v>4</v>
      </c>
      <c r="K301" s="2">
        <f ca="1">N294</f>
        <v>230798</v>
      </c>
      <c r="L301" s="3">
        <f>O294</f>
        <v>2500</v>
      </c>
      <c r="M301" s="4">
        <f>P294</f>
        <v>0</v>
      </c>
      <c r="N301" s="2">
        <f ca="1">K301+ROUND(H300/3100,0)</f>
        <v>235606</v>
      </c>
      <c r="O301" s="3">
        <v>2500</v>
      </c>
      <c r="P301" s="4">
        <v>0</v>
      </c>
      <c r="Q301" s="2">
        <f t="shared" ref="Q301:R304" ca="1" si="89">N301</f>
        <v>235606</v>
      </c>
      <c r="R301" s="3">
        <f t="shared" si="89"/>
        <v>2500</v>
      </c>
      <c r="S301" s="4">
        <f>2800</f>
        <v>2800</v>
      </c>
      <c r="T301">
        <f t="shared" ref="T301:U304" ca="1" si="90">K301</f>
        <v>230798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"&amp;_xludf.BASE(ROUND(RAND()*50000,0),16,5)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235606</v>
      </c>
      <c r="L302" s="3">
        <f>O301</f>
        <v>2500</v>
      </c>
      <c r="M302" s="4">
        <f>P301</f>
        <v>0</v>
      </c>
      <c r="N302" s="2">
        <f ca="1">K302</f>
        <v>235606</v>
      </c>
      <c r="O302" s="3">
        <f ca="1">ROUND(L302+H300/(N301-K301),0)</f>
        <v>5600</v>
      </c>
      <c r="P302" s="4">
        <v>0</v>
      </c>
      <c r="Q302" s="2">
        <f t="shared" ca="1" si="89"/>
        <v>235606</v>
      </c>
      <c r="R302" s="3">
        <f t="shared" ca="1" si="89"/>
        <v>5600</v>
      </c>
      <c r="S302" s="4">
        <f>S301</f>
        <v>2800</v>
      </c>
      <c r="T302">
        <f t="shared" ca="1" si="90"/>
        <v>235606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"&amp;_xludf.BASE(ROUND(RAND()*50000,0),16,5)</f>
        <v>#NAME?</v>
      </c>
      <c r="F303">
        <v>2</v>
      </c>
      <c r="J303">
        <v>4</v>
      </c>
      <c r="K303" s="2">
        <f ca="1">Q302</f>
        <v>235606</v>
      </c>
      <c r="L303" s="2">
        <f ca="1">R302</f>
        <v>5600</v>
      </c>
      <c r="M303" s="2">
        <v>0</v>
      </c>
      <c r="N303" s="2">
        <f ca="1">K301</f>
        <v>230798</v>
      </c>
      <c r="O303" s="3">
        <f ca="1">O302</f>
        <v>5600</v>
      </c>
      <c r="P303" s="4">
        <f>P302</f>
        <v>0</v>
      </c>
      <c r="Q303" s="2">
        <f t="shared" ca="1" si="89"/>
        <v>230798</v>
      </c>
      <c r="R303" s="3">
        <f t="shared" ca="1" si="89"/>
        <v>5600</v>
      </c>
      <c r="S303" s="4">
        <f>S302</f>
        <v>2800</v>
      </c>
      <c r="T303">
        <f t="shared" ca="1" si="90"/>
        <v>235606</v>
      </c>
      <c r="U303">
        <f t="shared" ca="1" si="90"/>
        <v>5600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"&amp;_xludf.BASE(ROUND(RAND()*50000,0),16,5)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230798</v>
      </c>
      <c r="L304" s="2">
        <f ca="1">O303</f>
        <v>5600</v>
      </c>
      <c r="M304" s="2">
        <f>P303</f>
        <v>0</v>
      </c>
      <c r="N304" s="2">
        <f ca="1">K301</f>
        <v>230798</v>
      </c>
      <c r="O304" s="3">
        <f>L301</f>
        <v>2500</v>
      </c>
      <c r="P304" s="4">
        <f>M301</f>
        <v>0</v>
      </c>
      <c r="Q304" s="2">
        <f t="shared" ca="1" si="89"/>
        <v>230798</v>
      </c>
      <c r="R304" s="2">
        <f t="shared" si="89"/>
        <v>2500</v>
      </c>
      <c r="S304" s="4" t="e">
        <f>#REF!</f>
        <v>#REF!</v>
      </c>
      <c r="T304">
        <f t="shared" ca="1" si="90"/>
        <v>230798</v>
      </c>
      <c r="U304">
        <f t="shared" ca="1" si="90"/>
        <v>5600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"&amp;_xludf.BASE(ROUND(RAND()*50000,0),16,5)</f>
        <v>#NAME?</v>
      </c>
      <c r="F305">
        <v>3</v>
      </c>
      <c r="J305">
        <v>4</v>
      </c>
      <c r="K305" s="2">
        <f ca="1">K301</f>
        <v>230798</v>
      </c>
      <c r="L305" s="2">
        <f>L301</f>
        <v>2500</v>
      </c>
      <c r="M305" s="4">
        <v>0</v>
      </c>
      <c r="N305" s="2">
        <f ca="1">K302</f>
        <v>235606</v>
      </c>
      <c r="O305" s="3">
        <f>L302</f>
        <v>2500</v>
      </c>
      <c r="P305" s="4">
        <v>0</v>
      </c>
      <c r="Q305" s="2">
        <f ca="1">K303</f>
        <v>235606</v>
      </c>
      <c r="R305" s="3">
        <f ca="1">L303</f>
        <v>5600</v>
      </c>
      <c r="S305" s="4">
        <v>0</v>
      </c>
      <c r="T305">
        <f ca="1">K304</f>
        <v>230798</v>
      </c>
      <c r="U305">
        <f ca="1">L304</f>
        <v>5600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231298</v>
      </c>
      <c r="L306">
        <f>L301+500</f>
        <v>3000</v>
      </c>
      <c r="M306">
        <f>M301+1200</f>
        <v>1200</v>
      </c>
      <c r="N306">
        <f ca="1">K306+1000</f>
        <v>232298</v>
      </c>
      <c r="O306">
        <f>L306</f>
        <v>3000</v>
      </c>
      <c r="P306">
        <f>M306</f>
        <v>1200</v>
      </c>
      <c r="Q306">
        <f ca="1">N306</f>
        <v>232298</v>
      </c>
      <c r="R306">
        <f>O306</f>
        <v>3000</v>
      </c>
      <c r="S306">
        <f>P306+1000</f>
        <v>2200</v>
      </c>
      <c r="T306">
        <f ca="1">K306</f>
        <v>231298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Zn-"&amp;_xludf.BASE(W307,10,3)</f>
        <v>#NAME?</v>
      </c>
      <c r="E307" t="e">
        <f ca="1">"12D Zn-"&amp;_xludf.BASE(W307,10,3)</f>
        <v>#NAME?</v>
      </c>
      <c r="F307" t="s">
        <v>7</v>
      </c>
      <c r="H307">
        <f ca="1">ROUND(0.2*10^7+0.3*RAND()*1*10^8,0)</f>
        <v>8025639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"&amp;_xludf.BASE(ROUND(RAND()*50000,0),16,5)</f>
        <v>#NAME?</v>
      </c>
      <c r="F308">
        <v>1</v>
      </c>
      <c r="J308">
        <v>4</v>
      </c>
      <c r="K308" s="2">
        <f ca="1">N301</f>
        <v>235606</v>
      </c>
      <c r="L308" s="3">
        <f>O301</f>
        <v>2500</v>
      </c>
      <c r="M308" s="4">
        <f>P301</f>
        <v>0</v>
      </c>
      <c r="N308" s="2">
        <f ca="1">K308+ROUND(H307/3100,0)</f>
        <v>238195</v>
      </c>
      <c r="O308" s="3">
        <v>2500</v>
      </c>
      <c r="P308" s="4">
        <v>0</v>
      </c>
      <c r="Q308" s="2">
        <f t="shared" ref="Q308:R311" ca="1" si="91">N308</f>
        <v>238195</v>
      </c>
      <c r="R308" s="3">
        <f t="shared" si="91"/>
        <v>2500</v>
      </c>
      <c r="S308" s="4">
        <f>2800</f>
        <v>2800</v>
      </c>
      <c r="T308">
        <f t="shared" ref="T308:U311" ca="1" si="92">K308</f>
        <v>235606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"&amp;_xludf.BASE(ROUND(RAND()*50000,0),16,5)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238195</v>
      </c>
      <c r="L309" s="3">
        <f>O308</f>
        <v>2500</v>
      </c>
      <c r="M309" s="4">
        <f>P308</f>
        <v>0</v>
      </c>
      <c r="N309" s="2">
        <f ca="1">K309</f>
        <v>238195</v>
      </c>
      <c r="O309" s="3">
        <f ca="1">ROUND(L309+H307/(N308-K308),0)</f>
        <v>5600</v>
      </c>
      <c r="P309" s="4">
        <v>0</v>
      </c>
      <c r="Q309" s="2">
        <f t="shared" ca="1" si="91"/>
        <v>238195</v>
      </c>
      <c r="R309" s="3">
        <f t="shared" ca="1" si="91"/>
        <v>5600</v>
      </c>
      <c r="S309" s="4">
        <f>S308</f>
        <v>2800</v>
      </c>
      <c r="T309">
        <f t="shared" ca="1" si="92"/>
        <v>238195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"&amp;_xludf.BASE(ROUND(RAND()*50000,0),16,5)</f>
        <v>#NAME?</v>
      </c>
      <c r="F310">
        <v>2</v>
      </c>
      <c r="J310">
        <v>4</v>
      </c>
      <c r="K310" s="2">
        <f ca="1">Q309</f>
        <v>238195</v>
      </c>
      <c r="L310" s="2">
        <f ca="1">R309</f>
        <v>5600</v>
      </c>
      <c r="M310" s="2">
        <v>0</v>
      </c>
      <c r="N310" s="2">
        <f ca="1">K308</f>
        <v>235606</v>
      </c>
      <c r="O310" s="3">
        <f ca="1">O309</f>
        <v>5600</v>
      </c>
      <c r="P310" s="4">
        <f>P309</f>
        <v>0</v>
      </c>
      <c r="Q310" s="2">
        <f t="shared" ca="1" si="91"/>
        <v>235606</v>
      </c>
      <c r="R310" s="3">
        <f t="shared" ca="1" si="91"/>
        <v>5600</v>
      </c>
      <c r="S310" s="4">
        <f>S309</f>
        <v>2800</v>
      </c>
      <c r="T310">
        <f t="shared" ca="1" si="92"/>
        <v>238195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"&amp;_xludf.BASE(ROUND(RAND()*50000,0),16,5)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235606</v>
      </c>
      <c r="L311" s="2">
        <f ca="1">O310</f>
        <v>5600</v>
      </c>
      <c r="M311" s="2">
        <f>P310</f>
        <v>0</v>
      </c>
      <c r="N311" s="2">
        <f ca="1">K308</f>
        <v>235606</v>
      </c>
      <c r="O311" s="3">
        <f>L308</f>
        <v>2500</v>
      </c>
      <c r="P311" s="4">
        <f>M308</f>
        <v>0</v>
      </c>
      <c r="Q311" s="2">
        <f t="shared" ca="1" si="91"/>
        <v>235606</v>
      </c>
      <c r="R311" s="2">
        <f t="shared" si="91"/>
        <v>2500</v>
      </c>
      <c r="S311" s="4" t="e">
        <f>#REF!</f>
        <v>#REF!</v>
      </c>
      <c r="T311">
        <f t="shared" ca="1" si="92"/>
        <v>235606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"&amp;_xludf.BASE(ROUND(RAND()*50000,0),16,5)</f>
        <v>#NAME?</v>
      </c>
      <c r="F312">
        <v>3</v>
      </c>
      <c r="J312">
        <v>4</v>
      </c>
      <c r="K312" s="2">
        <f ca="1">K308</f>
        <v>235606</v>
      </c>
      <c r="L312" s="2">
        <f>L308</f>
        <v>2500</v>
      </c>
      <c r="M312" s="4">
        <v>0</v>
      </c>
      <c r="N312" s="2">
        <f ca="1">K309</f>
        <v>238195</v>
      </c>
      <c r="O312" s="3">
        <f>L309</f>
        <v>2500</v>
      </c>
      <c r="P312" s="4">
        <v>0</v>
      </c>
      <c r="Q312" s="2">
        <f ca="1">K310</f>
        <v>238195</v>
      </c>
      <c r="R312" s="3">
        <f ca="1">L310</f>
        <v>5600</v>
      </c>
      <c r="S312" s="4">
        <v>0</v>
      </c>
      <c r="T312">
        <f ca="1">K311</f>
        <v>235606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236106</v>
      </c>
      <c r="L313">
        <f>L308+500</f>
        <v>3000</v>
      </c>
      <c r="M313">
        <f>M308+1200</f>
        <v>1200</v>
      </c>
      <c r="N313">
        <f ca="1">K313+1000</f>
        <v>237106</v>
      </c>
      <c r="O313">
        <f>L313</f>
        <v>3000</v>
      </c>
      <c r="P313">
        <f>M313</f>
        <v>1200</v>
      </c>
      <c r="Q313">
        <f ca="1">N313</f>
        <v>237106</v>
      </c>
      <c r="R313">
        <f>O313</f>
        <v>3000</v>
      </c>
      <c r="S313">
        <f>P313+1000</f>
        <v>2200</v>
      </c>
      <c r="T313">
        <f ca="1">K313</f>
        <v>236106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Zn-"&amp;_xludf.BASE(W314,10,3)</f>
        <v>#NAME?</v>
      </c>
      <c r="E314" t="e">
        <f ca="1">"12D Zn-"&amp;_xludf.BASE(W314,10,3)</f>
        <v>#NAME?</v>
      </c>
      <c r="F314" t="s">
        <v>7</v>
      </c>
      <c r="H314">
        <f ca="1">ROUND(0.2*10^7+0.3*RAND()*1*10^8,0)</f>
        <v>16326555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"&amp;_xludf.BASE(ROUND(RAND()*50000,0),16,5)</f>
        <v>#NAME?</v>
      </c>
      <c r="F315">
        <v>1</v>
      </c>
      <c r="J315">
        <v>4</v>
      </c>
      <c r="K315" s="2">
        <f ca="1">N308</f>
        <v>238195</v>
      </c>
      <c r="L315" s="3">
        <f>O308</f>
        <v>2500</v>
      </c>
      <c r="M315" s="4">
        <f>P308</f>
        <v>0</v>
      </c>
      <c r="N315" s="2">
        <f ca="1">K315+ROUND(H314/3100,0)</f>
        <v>243462</v>
      </c>
      <c r="O315" s="3">
        <v>2500</v>
      </c>
      <c r="P315" s="4">
        <v>0</v>
      </c>
      <c r="Q315" s="2">
        <f t="shared" ref="Q315:R318" ca="1" si="93">N315</f>
        <v>243462</v>
      </c>
      <c r="R315" s="3">
        <f t="shared" si="93"/>
        <v>2500</v>
      </c>
      <c r="S315" s="4">
        <f>2800</f>
        <v>2800</v>
      </c>
      <c r="T315">
        <f t="shared" ref="T315:U318" ca="1" si="94">K315</f>
        <v>238195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"&amp;_xludf.BASE(ROUND(RAND()*50000,0),16,5)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243462</v>
      </c>
      <c r="L316" s="3">
        <f>O315</f>
        <v>2500</v>
      </c>
      <c r="M316" s="4">
        <f>P315</f>
        <v>0</v>
      </c>
      <c r="N316" s="2">
        <f ca="1">K316</f>
        <v>243462</v>
      </c>
      <c r="O316" s="3">
        <f ca="1">ROUND(L316+H314/(N315-K315),0)</f>
        <v>5600</v>
      </c>
      <c r="P316" s="4">
        <v>0</v>
      </c>
      <c r="Q316" s="2">
        <f t="shared" ca="1" si="93"/>
        <v>243462</v>
      </c>
      <c r="R316" s="3">
        <f t="shared" ca="1" si="93"/>
        <v>5600</v>
      </c>
      <c r="S316" s="4">
        <f>S315</f>
        <v>2800</v>
      </c>
      <c r="T316">
        <f t="shared" ca="1" si="94"/>
        <v>243462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"&amp;_xludf.BASE(ROUND(RAND()*50000,0),16,5)</f>
        <v>#NAME?</v>
      </c>
      <c r="F317">
        <v>2</v>
      </c>
      <c r="J317">
        <v>4</v>
      </c>
      <c r="K317" s="2">
        <f ca="1">Q316</f>
        <v>243462</v>
      </c>
      <c r="L317" s="2">
        <f ca="1">R316</f>
        <v>5600</v>
      </c>
      <c r="M317" s="2">
        <v>0</v>
      </c>
      <c r="N317" s="2">
        <f ca="1">K315</f>
        <v>238195</v>
      </c>
      <c r="O317" s="3">
        <f ca="1">O316</f>
        <v>5600</v>
      </c>
      <c r="P317" s="4">
        <f>P316</f>
        <v>0</v>
      </c>
      <c r="Q317" s="2">
        <f t="shared" ca="1" si="93"/>
        <v>238195</v>
      </c>
      <c r="R317" s="3">
        <f t="shared" ca="1" si="93"/>
        <v>5600</v>
      </c>
      <c r="S317" s="4">
        <f>S316</f>
        <v>2800</v>
      </c>
      <c r="T317">
        <f t="shared" ca="1" si="94"/>
        <v>243462</v>
      </c>
      <c r="U317">
        <f t="shared" ca="1" si="94"/>
        <v>5600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"&amp;_xludf.BASE(ROUND(RAND()*50000,0),16,5)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238195</v>
      </c>
      <c r="L318" s="2">
        <f ca="1">O317</f>
        <v>5600</v>
      </c>
      <c r="M318" s="2">
        <f>P317</f>
        <v>0</v>
      </c>
      <c r="N318" s="2">
        <f ca="1">K315</f>
        <v>238195</v>
      </c>
      <c r="O318" s="3">
        <f>L315</f>
        <v>2500</v>
      </c>
      <c r="P318" s="4">
        <f>M315</f>
        <v>0</v>
      </c>
      <c r="Q318" s="2">
        <f t="shared" ca="1" si="93"/>
        <v>238195</v>
      </c>
      <c r="R318" s="2">
        <f t="shared" si="93"/>
        <v>2500</v>
      </c>
      <c r="S318" s="4" t="e">
        <f>#REF!</f>
        <v>#REF!</v>
      </c>
      <c r="T318">
        <f t="shared" ca="1" si="94"/>
        <v>238195</v>
      </c>
      <c r="U318">
        <f t="shared" ca="1" si="94"/>
        <v>5600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"&amp;_xludf.BASE(ROUND(RAND()*50000,0),16,5)</f>
        <v>#NAME?</v>
      </c>
      <c r="F319">
        <v>3</v>
      </c>
      <c r="J319">
        <v>4</v>
      </c>
      <c r="K319" s="2">
        <f ca="1">K315</f>
        <v>238195</v>
      </c>
      <c r="L319" s="2">
        <f>L315</f>
        <v>2500</v>
      </c>
      <c r="M319" s="4">
        <v>0</v>
      </c>
      <c r="N319" s="2">
        <f ca="1">K316</f>
        <v>243462</v>
      </c>
      <c r="O319" s="3">
        <f>L316</f>
        <v>2500</v>
      </c>
      <c r="P319" s="4">
        <v>0</v>
      </c>
      <c r="Q319" s="2">
        <f ca="1">K317</f>
        <v>243462</v>
      </c>
      <c r="R319" s="3">
        <f ca="1">L317</f>
        <v>5600</v>
      </c>
      <c r="S319" s="4">
        <v>0</v>
      </c>
      <c r="T319">
        <f ca="1">K318</f>
        <v>238195</v>
      </c>
      <c r="U319">
        <f ca="1">L318</f>
        <v>5600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238695</v>
      </c>
      <c r="L320">
        <f>L315+500</f>
        <v>3000</v>
      </c>
      <c r="M320">
        <f>M315+1200</f>
        <v>1200</v>
      </c>
      <c r="N320">
        <f ca="1">K320+1000</f>
        <v>239695</v>
      </c>
      <c r="O320">
        <f>L320</f>
        <v>3000</v>
      </c>
      <c r="P320">
        <f>M320</f>
        <v>1200</v>
      </c>
      <c r="Q320">
        <f ca="1">N320</f>
        <v>239695</v>
      </c>
      <c r="R320">
        <f>O320</f>
        <v>3000</v>
      </c>
      <c r="S320">
        <f>P320+1000</f>
        <v>2200</v>
      </c>
      <c r="T320">
        <f ca="1">K320</f>
        <v>238695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Zn-"&amp;_xludf.BASE(W321,10,3)</f>
        <v>#NAME?</v>
      </c>
      <c r="E321" t="e">
        <f ca="1">"12D Zn-"&amp;_xludf.BASE(W321,10,3)</f>
        <v>#NAME?</v>
      </c>
      <c r="F321" t="s">
        <v>7</v>
      </c>
      <c r="H321">
        <f ca="1">ROUND(0.2*10^7+0.3*RAND()*1*10^8,0)</f>
        <v>7399235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"&amp;_xludf.BASE(ROUND(RAND()*50000,0),16,5)</f>
        <v>#NAME?</v>
      </c>
      <c r="F322">
        <v>1</v>
      </c>
      <c r="J322">
        <v>4</v>
      </c>
      <c r="K322" s="2">
        <f ca="1">N315</f>
        <v>243462</v>
      </c>
      <c r="L322" s="3">
        <f>O315</f>
        <v>2500</v>
      </c>
      <c r="M322" s="4">
        <f>P315</f>
        <v>0</v>
      </c>
      <c r="N322" s="2">
        <f ca="1">K322+ROUND(H321/3100,0)</f>
        <v>245849</v>
      </c>
      <c r="O322" s="3">
        <v>2500</v>
      </c>
      <c r="P322" s="4">
        <v>0</v>
      </c>
      <c r="Q322" s="2">
        <f t="shared" ref="Q322:R325" ca="1" si="95">N322</f>
        <v>245849</v>
      </c>
      <c r="R322" s="3">
        <f t="shared" si="95"/>
        <v>2500</v>
      </c>
      <c r="S322" s="4">
        <f>2800</f>
        <v>2800</v>
      </c>
      <c r="T322">
        <f t="shared" ref="T322:U325" ca="1" si="96">K322</f>
        <v>243462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"&amp;_xludf.BASE(ROUND(RAND()*50000,0),16,5)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245849</v>
      </c>
      <c r="L323" s="3">
        <f>O322</f>
        <v>2500</v>
      </c>
      <c r="M323" s="4">
        <f>P322</f>
        <v>0</v>
      </c>
      <c r="N323" s="2">
        <f ca="1">K323</f>
        <v>245849</v>
      </c>
      <c r="O323" s="3">
        <f ca="1">ROUND(L323+H321/(N322-K322),0)</f>
        <v>5600</v>
      </c>
      <c r="P323" s="4">
        <v>0</v>
      </c>
      <c r="Q323" s="2">
        <f t="shared" ca="1" si="95"/>
        <v>245849</v>
      </c>
      <c r="R323" s="3">
        <f t="shared" ca="1" si="95"/>
        <v>5600</v>
      </c>
      <c r="S323" s="4">
        <f>S322</f>
        <v>2800</v>
      </c>
      <c r="T323">
        <f t="shared" ca="1" si="96"/>
        <v>245849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"&amp;_xludf.BASE(ROUND(RAND()*50000,0),16,5)</f>
        <v>#NAME?</v>
      </c>
      <c r="F324">
        <v>2</v>
      </c>
      <c r="J324">
        <v>4</v>
      </c>
      <c r="K324" s="2">
        <f ca="1">Q323</f>
        <v>245849</v>
      </c>
      <c r="L324" s="2">
        <f ca="1">R323</f>
        <v>5600</v>
      </c>
      <c r="M324" s="2">
        <v>0</v>
      </c>
      <c r="N324" s="2">
        <f ca="1">K322</f>
        <v>243462</v>
      </c>
      <c r="O324" s="3">
        <f ca="1">O323</f>
        <v>5600</v>
      </c>
      <c r="P324" s="4">
        <f>P323</f>
        <v>0</v>
      </c>
      <c r="Q324" s="2">
        <f t="shared" ca="1" si="95"/>
        <v>243462</v>
      </c>
      <c r="R324" s="3">
        <f t="shared" ca="1" si="95"/>
        <v>5600</v>
      </c>
      <c r="S324" s="4">
        <f>S323</f>
        <v>2800</v>
      </c>
      <c r="T324">
        <f t="shared" ca="1" si="96"/>
        <v>245849</v>
      </c>
      <c r="U324">
        <f t="shared" ca="1" si="96"/>
        <v>5600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"&amp;_xludf.BASE(ROUND(RAND()*50000,0),16,5)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243462</v>
      </c>
      <c r="L325" s="2">
        <f ca="1">O324</f>
        <v>5600</v>
      </c>
      <c r="M325" s="2">
        <f>P324</f>
        <v>0</v>
      </c>
      <c r="N325" s="2">
        <f ca="1">K322</f>
        <v>243462</v>
      </c>
      <c r="O325" s="3">
        <f>L322</f>
        <v>2500</v>
      </c>
      <c r="P325" s="4">
        <f>M322</f>
        <v>0</v>
      </c>
      <c r="Q325" s="2">
        <f t="shared" ca="1" si="95"/>
        <v>243462</v>
      </c>
      <c r="R325" s="2">
        <f t="shared" si="95"/>
        <v>2500</v>
      </c>
      <c r="S325" s="4" t="e">
        <f>#REF!</f>
        <v>#REF!</v>
      </c>
      <c r="T325">
        <f t="shared" ca="1" si="96"/>
        <v>243462</v>
      </c>
      <c r="U325">
        <f t="shared" ca="1" si="96"/>
        <v>5600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"&amp;_xludf.BASE(ROUND(RAND()*50000,0),16,5)</f>
        <v>#NAME?</v>
      </c>
      <c r="F326">
        <v>3</v>
      </c>
      <c r="J326">
        <v>4</v>
      </c>
      <c r="K326" s="2">
        <f ca="1">K322</f>
        <v>243462</v>
      </c>
      <c r="L326" s="2">
        <f>L322</f>
        <v>2500</v>
      </c>
      <c r="M326" s="4">
        <v>0</v>
      </c>
      <c r="N326" s="2">
        <f ca="1">K323</f>
        <v>245849</v>
      </c>
      <c r="O326" s="3">
        <f>L323</f>
        <v>2500</v>
      </c>
      <c r="P326" s="4">
        <v>0</v>
      </c>
      <c r="Q326" s="2">
        <f ca="1">K324</f>
        <v>245849</v>
      </c>
      <c r="R326" s="3">
        <f ca="1">L324</f>
        <v>5600</v>
      </c>
      <c r="S326" s="4">
        <v>0</v>
      </c>
      <c r="T326">
        <f ca="1">K325</f>
        <v>243462</v>
      </c>
      <c r="U326">
        <f ca="1">L325</f>
        <v>5600</v>
      </c>
      <c r="V326">
        <v>0</v>
      </c>
    </row>
    <row r="327" spans="1:23" x14ac:dyDescent="0.2">
      <c r="A327" t="s">
        <v>14</v>
      </c>
      <c r="B327" t="e">
        <f t="shared" ref="B327:B390" ca="1" si="97">_xludf.BASE(_xludf.DECIMAL(B326,16)+1,16,5)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243962</v>
      </c>
      <c r="L327">
        <f>L322+500</f>
        <v>3000</v>
      </c>
      <c r="M327">
        <f>M322+1200</f>
        <v>1200</v>
      </c>
      <c r="N327">
        <f ca="1">K327+1000</f>
        <v>244962</v>
      </c>
      <c r="O327">
        <f>L327</f>
        <v>3000</v>
      </c>
      <c r="P327">
        <f>M327</f>
        <v>1200</v>
      </c>
      <c r="Q327">
        <f ca="1">N327</f>
        <v>244962</v>
      </c>
      <c r="R327">
        <f>O327</f>
        <v>3000</v>
      </c>
      <c r="S327">
        <f>P327+1000</f>
        <v>2200</v>
      </c>
      <c r="T327">
        <f ca="1">K327</f>
        <v>243962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Zn-"&amp;_xludf.BASE(W328,10,3)</f>
        <v>#NAME?</v>
      </c>
      <c r="E328" t="e">
        <f ca="1">"12D Zn-"&amp;_xludf.BASE(W328,10,3)</f>
        <v>#NAME?</v>
      </c>
      <c r="F328" t="s">
        <v>7</v>
      </c>
      <c r="H328">
        <f ca="1">ROUND(0.2*10^7+0.3*RAND()*1*10^8,0)</f>
        <v>8747407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"&amp;_xludf.BASE(ROUND(RAND()*50000,0),16,5)</f>
        <v>#NAME?</v>
      </c>
      <c r="F329">
        <v>1</v>
      </c>
      <c r="J329">
        <v>4</v>
      </c>
      <c r="K329" s="2">
        <f ca="1">N322</f>
        <v>245849</v>
      </c>
      <c r="L329" s="3">
        <f>O322</f>
        <v>2500</v>
      </c>
      <c r="M329" s="4">
        <f>P322</f>
        <v>0</v>
      </c>
      <c r="N329" s="2">
        <f ca="1">K329+ROUND(H328/3100,0)</f>
        <v>248671</v>
      </c>
      <c r="O329" s="3">
        <v>2500</v>
      </c>
      <c r="P329" s="4">
        <v>0</v>
      </c>
      <c r="Q329" s="2">
        <f t="shared" ref="Q329:R332" ca="1" si="98">N329</f>
        <v>248671</v>
      </c>
      <c r="R329" s="3">
        <f t="shared" si="98"/>
        <v>2500</v>
      </c>
      <c r="S329" s="4">
        <f>2800</f>
        <v>2800</v>
      </c>
      <c r="T329">
        <f t="shared" ref="T329:U332" ca="1" si="99">K329</f>
        <v>245849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"&amp;_xludf.BASE(ROUND(RAND()*50000,0),16,5)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248671</v>
      </c>
      <c r="L330" s="3">
        <f>O329</f>
        <v>2500</v>
      </c>
      <c r="M330" s="4">
        <f>P329</f>
        <v>0</v>
      </c>
      <c r="N330" s="2">
        <f ca="1">K330</f>
        <v>248671</v>
      </c>
      <c r="O330" s="3">
        <f ca="1">ROUND(L330+H328/(N329-K329),0)</f>
        <v>5600</v>
      </c>
      <c r="P330" s="4">
        <v>0</v>
      </c>
      <c r="Q330" s="2">
        <f t="shared" ca="1" si="98"/>
        <v>248671</v>
      </c>
      <c r="R330" s="3">
        <f t="shared" ca="1" si="98"/>
        <v>5600</v>
      </c>
      <c r="S330" s="4">
        <f>S329</f>
        <v>2800</v>
      </c>
      <c r="T330">
        <f t="shared" ca="1" si="99"/>
        <v>248671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"&amp;_xludf.BASE(ROUND(RAND()*50000,0),16,5)</f>
        <v>#NAME?</v>
      </c>
      <c r="F331">
        <v>2</v>
      </c>
      <c r="J331">
        <v>4</v>
      </c>
      <c r="K331" s="2">
        <f ca="1">Q330</f>
        <v>248671</v>
      </c>
      <c r="L331" s="2">
        <f ca="1">R330</f>
        <v>5600</v>
      </c>
      <c r="M331" s="2">
        <v>0</v>
      </c>
      <c r="N331" s="2">
        <f ca="1">K329</f>
        <v>245849</v>
      </c>
      <c r="O331" s="3">
        <f ca="1">O330</f>
        <v>5600</v>
      </c>
      <c r="P331" s="4">
        <f>P330</f>
        <v>0</v>
      </c>
      <c r="Q331" s="2">
        <f t="shared" ca="1" si="98"/>
        <v>245849</v>
      </c>
      <c r="R331" s="3">
        <f t="shared" ca="1" si="98"/>
        <v>5600</v>
      </c>
      <c r="S331" s="4">
        <f>S330</f>
        <v>2800</v>
      </c>
      <c r="T331">
        <f t="shared" ca="1" si="99"/>
        <v>248671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"&amp;_xludf.BASE(ROUND(RAND()*50000,0),16,5)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245849</v>
      </c>
      <c r="L332" s="2">
        <f ca="1">O331</f>
        <v>5600</v>
      </c>
      <c r="M332" s="2">
        <f>P331</f>
        <v>0</v>
      </c>
      <c r="N332" s="2">
        <f ca="1">K329</f>
        <v>245849</v>
      </c>
      <c r="O332" s="3">
        <f>L329</f>
        <v>2500</v>
      </c>
      <c r="P332" s="4">
        <f>M329</f>
        <v>0</v>
      </c>
      <c r="Q332" s="2">
        <f t="shared" ca="1" si="98"/>
        <v>245849</v>
      </c>
      <c r="R332" s="2">
        <f t="shared" si="98"/>
        <v>2500</v>
      </c>
      <c r="S332" s="4" t="e">
        <f>#REF!</f>
        <v>#REF!</v>
      </c>
      <c r="T332">
        <f t="shared" ca="1" si="99"/>
        <v>245849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"&amp;_xludf.BASE(ROUND(RAND()*50000,0),16,5)</f>
        <v>#NAME?</v>
      </c>
      <c r="F333">
        <v>3</v>
      </c>
      <c r="J333">
        <v>4</v>
      </c>
      <c r="K333" s="2">
        <f ca="1">K329</f>
        <v>245849</v>
      </c>
      <c r="L333" s="2">
        <f>L329</f>
        <v>2500</v>
      </c>
      <c r="M333" s="4">
        <v>0</v>
      </c>
      <c r="N333" s="2">
        <f ca="1">K330</f>
        <v>248671</v>
      </c>
      <c r="O333" s="3">
        <f>L330</f>
        <v>2500</v>
      </c>
      <c r="P333" s="4">
        <v>0</v>
      </c>
      <c r="Q333" s="2">
        <f ca="1">K331</f>
        <v>248671</v>
      </c>
      <c r="R333" s="3">
        <f ca="1">L331</f>
        <v>5600</v>
      </c>
      <c r="S333" s="4">
        <v>0</v>
      </c>
      <c r="T333">
        <f ca="1">K332</f>
        <v>245849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246349</v>
      </c>
      <c r="L334">
        <f>L329+500</f>
        <v>3000</v>
      </c>
      <c r="M334">
        <f>M329+1200</f>
        <v>1200</v>
      </c>
      <c r="N334">
        <f ca="1">K334+1000</f>
        <v>247349</v>
      </c>
      <c r="O334">
        <f>L334</f>
        <v>3000</v>
      </c>
      <c r="P334">
        <f>M334</f>
        <v>1200</v>
      </c>
      <c r="Q334">
        <f ca="1">N334</f>
        <v>247349</v>
      </c>
      <c r="R334">
        <f>O334</f>
        <v>3000</v>
      </c>
      <c r="S334">
        <f>P334+1000</f>
        <v>2200</v>
      </c>
      <c r="T334">
        <f ca="1">K334</f>
        <v>246349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Zn-"&amp;_xludf.BASE(W335,10,3)</f>
        <v>#NAME?</v>
      </c>
      <c r="E335" t="e">
        <f ca="1">"12D Zn-"&amp;_xludf.BASE(W335,10,3)</f>
        <v>#NAME?</v>
      </c>
      <c r="F335" t="s">
        <v>7</v>
      </c>
      <c r="H335">
        <f ca="1">ROUND(0.2*10^7+0.3*RAND()*1*10^8,0)</f>
        <v>4625061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"&amp;_xludf.BASE(ROUND(RAND()*50000,0),16,5)</f>
        <v>#NAME?</v>
      </c>
      <c r="F336">
        <v>1</v>
      </c>
      <c r="J336">
        <v>4</v>
      </c>
      <c r="K336" s="2">
        <f ca="1">N329</f>
        <v>248671</v>
      </c>
      <c r="L336" s="3">
        <f>O329</f>
        <v>2500</v>
      </c>
      <c r="M336" s="4">
        <f>P329</f>
        <v>0</v>
      </c>
      <c r="N336" s="2">
        <f ca="1">K336+ROUND(H335/3100,0)</f>
        <v>250163</v>
      </c>
      <c r="O336" s="3">
        <v>2500</v>
      </c>
      <c r="P336" s="4">
        <v>0</v>
      </c>
      <c r="Q336" s="2">
        <f t="shared" ref="Q336:R339" ca="1" si="100">N336</f>
        <v>250163</v>
      </c>
      <c r="R336" s="3">
        <f t="shared" si="100"/>
        <v>2500</v>
      </c>
      <c r="S336" s="4">
        <f>2800</f>
        <v>2800</v>
      </c>
      <c r="T336">
        <f t="shared" ref="T336:U339" ca="1" si="101">K336</f>
        <v>248671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"&amp;_xludf.BASE(ROUND(RAND()*50000,0),16,5)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250163</v>
      </c>
      <c r="L337" s="3">
        <f>O336</f>
        <v>2500</v>
      </c>
      <c r="M337" s="4">
        <f>P336</f>
        <v>0</v>
      </c>
      <c r="N337" s="2">
        <f ca="1">K337</f>
        <v>250163</v>
      </c>
      <c r="O337" s="3">
        <f ca="1">ROUND(L337+H335/(N336-K336),0)</f>
        <v>5600</v>
      </c>
      <c r="P337" s="4">
        <v>0</v>
      </c>
      <c r="Q337" s="2">
        <f t="shared" ca="1" si="100"/>
        <v>250163</v>
      </c>
      <c r="R337" s="3">
        <f t="shared" ca="1" si="100"/>
        <v>5600</v>
      </c>
      <c r="S337" s="4">
        <f>S336</f>
        <v>2800</v>
      </c>
      <c r="T337">
        <f t="shared" ca="1" si="101"/>
        <v>250163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"&amp;_xludf.BASE(ROUND(RAND()*50000,0),16,5)</f>
        <v>#NAME?</v>
      </c>
      <c r="F338">
        <v>2</v>
      </c>
      <c r="J338">
        <v>4</v>
      </c>
      <c r="K338" s="2">
        <f ca="1">Q337</f>
        <v>250163</v>
      </c>
      <c r="L338" s="2">
        <f ca="1">R337</f>
        <v>5600</v>
      </c>
      <c r="M338" s="2">
        <v>0</v>
      </c>
      <c r="N338" s="2">
        <f ca="1">K336</f>
        <v>248671</v>
      </c>
      <c r="O338" s="3">
        <f ca="1">O337</f>
        <v>5600</v>
      </c>
      <c r="P338" s="4">
        <f>P337</f>
        <v>0</v>
      </c>
      <c r="Q338" s="2">
        <f t="shared" ca="1" si="100"/>
        <v>248671</v>
      </c>
      <c r="R338" s="3">
        <f t="shared" ca="1" si="100"/>
        <v>5600</v>
      </c>
      <c r="S338" s="4">
        <f>S337</f>
        <v>2800</v>
      </c>
      <c r="T338">
        <f t="shared" ca="1" si="101"/>
        <v>250163</v>
      </c>
      <c r="U338">
        <f t="shared" ca="1" si="101"/>
        <v>5600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"&amp;_xludf.BASE(ROUND(RAND()*50000,0),16,5)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248671</v>
      </c>
      <c r="L339" s="2">
        <f ca="1">O338</f>
        <v>5600</v>
      </c>
      <c r="M339" s="2">
        <f>P338</f>
        <v>0</v>
      </c>
      <c r="N339" s="2">
        <f ca="1">K336</f>
        <v>248671</v>
      </c>
      <c r="O339" s="3">
        <f>L336</f>
        <v>2500</v>
      </c>
      <c r="P339" s="4">
        <f>M336</f>
        <v>0</v>
      </c>
      <c r="Q339" s="2">
        <f t="shared" ca="1" si="100"/>
        <v>248671</v>
      </c>
      <c r="R339" s="2">
        <f t="shared" si="100"/>
        <v>2500</v>
      </c>
      <c r="S339" s="4" t="e">
        <f>#REF!</f>
        <v>#REF!</v>
      </c>
      <c r="T339">
        <f t="shared" ca="1" si="101"/>
        <v>248671</v>
      </c>
      <c r="U339">
        <f t="shared" ca="1" si="101"/>
        <v>5600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"&amp;_xludf.BASE(ROUND(RAND()*50000,0),16,5)</f>
        <v>#NAME?</v>
      </c>
      <c r="F340">
        <v>3</v>
      </c>
      <c r="J340">
        <v>4</v>
      </c>
      <c r="K340" s="2">
        <f ca="1">K336</f>
        <v>248671</v>
      </c>
      <c r="L340" s="2">
        <f>L336</f>
        <v>2500</v>
      </c>
      <c r="M340" s="4">
        <v>0</v>
      </c>
      <c r="N340" s="2">
        <f ca="1">K337</f>
        <v>250163</v>
      </c>
      <c r="O340" s="3">
        <f>L337</f>
        <v>2500</v>
      </c>
      <c r="P340" s="4">
        <v>0</v>
      </c>
      <c r="Q340" s="2">
        <f ca="1">K338</f>
        <v>250163</v>
      </c>
      <c r="R340" s="3">
        <f ca="1">L338</f>
        <v>5600</v>
      </c>
      <c r="S340" s="4">
        <v>0</v>
      </c>
      <c r="T340">
        <f ca="1">K339</f>
        <v>248671</v>
      </c>
      <c r="U340">
        <f ca="1">L339</f>
        <v>5600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249171</v>
      </c>
      <c r="L341">
        <f>L336+500</f>
        <v>3000</v>
      </c>
      <c r="M341">
        <f>M336+1200</f>
        <v>1200</v>
      </c>
      <c r="N341">
        <f ca="1">K341+1000</f>
        <v>250171</v>
      </c>
      <c r="O341">
        <f>L341</f>
        <v>3000</v>
      </c>
      <c r="P341">
        <f>M341</f>
        <v>1200</v>
      </c>
      <c r="Q341">
        <f ca="1">N341</f>
        <v>250171</v>
      </c>
      <c r="R341">
        <f>O341</f>
        <v>3000</v>
      </c>
      <c r="S341">
        <f>P341+1000</f>
        <v>2200</v>
      </c>
      <c r="T341">
        <f ca="1">K341</f>
        <v>249171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Zn-"&amp;_xludf.BASE(W342,10,3)</f>
        <v>#NAME?</v>
      </c>
      <c r="E342" t="e">
        <f ca="1">"12D Zn-"&amp;_xludf.BASE(W342,10,3)</f>
        <v>#NAME?</v>
      </c>
      <c r="F342" t="s">
        <v>7</v>
      </c>
      <c r="H342">
        <f ca="1">ROUND(0.2*10^7+0.3*RAND()*1*10^8,0)</f>
        <v>23701327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"&amp;_xludf.BASE(ROUND(RAND()*50000,0),16,5)</f>
        <v>#NAME?</v>
      </c>
      <c r="F343">
        <v>1</v>
      </c>
      <c r="J343">
        <v>4</v>
      </c>
      <c r="K343" s="2">
        <f ca="1">N336</f>
        <v>250163</v>
      </c>
      <c r="L343" s="3">
        <f>O336</f>
        <v>2500</v>
      </c>
      <c r="M343" s="4">
        <f>P336</f>
        <v>0</v>
      </c>
      <c r="N343" s="2">
        <f ca="1">K343+ROUND(H342/3100,0)</f>
        <v>257809</v>
      </c>
      <c r="O343" s="3">
        <v>2500</v>
      </c>
      <c r="P343" s="4">
        <v>0</v>
      </c>
      <c r="Q343" s="2">
        <f t="shared" ref="Q343:R346" ca="1" si="102">N343</f>
        <v>257809</v>
      </c>
      <c r="R343" s="3">
        <f t="shared" si="102"/>
        <v>2500</v>
      </c>
      <c r="S343" s="4">
        <f>2800</f>
        <v>2800</v>
      </c>
      <c r="T343">
        <f t="shared" ref="T343:U346" ca="1" si="103">K343</f>
        <v>250163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"&amp;_xludf.BASE(ROUND(RAND()*50000,0),16,5)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257809</v>
      </c>
      <c r="L344" s="3">
        <f>O343</f>
        <v>2500</v>
      </c>
      <c r="M344" s="4">
        <f>P343</f>
        <v>0</v>
      </c>
      <c r="N344" s="2">
        <f ca="1">K344</f>
        <v>257809</v>
      </c>
      <c r="O344" s="3">
        <f ca="1">ROUND(L344+H342/(N343-K343),0)</f>
        <v>5600</v>
      </c>
      <c r="P344" s="4">
        <v>0</v>
      </c>
      <c r="Q344" s="2">
        <f t="shared" ca="1" si="102"/>
        <v>257809</v>
      </c>
      <c r="R344" s="3">
        <f t="shared" ca="1" si="102"/>
        <v>5600</v>
      </c>
      <c r="S344" s="4">
        <f>S343</f>
        <v>2800</v>
      </c>
      <c r="T344">
        <f t="shared" ca="1" si="103"/>
        <v>257809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"&amp;_xludf.BASE(ROUND(RAND()*50000,0),16,5)</f>
        <v>#NAME?</v>
      </c>
      <c r="F345">
        <v>2</v>
      </c>
      <c r="J345">
        <v>4</v>
      </c>
      <c r="K345" s="2">
        <f ca="1">Q344</f>
        <v>257809</v>
      </c>
      <c r="L345" s="2">
        <f ca="1">R344</f>
        <v>5600</v>
      </c>
      <c r="M345" s="2">
        <v>0</v>
      </c>
      <c r="N345" s="2">
        <f ca="1">K343</f>
        <v>250163</v>
      </c>
      <c r="O345" s="3">
        <f ca="1">O344</f>
        <v>5600</v>
      </c>
      <c r="P345" s="4">
        <f>P344</f>
        <v>0</v>
      </c>
      <c r="Q345" s="2">
        <f t="shared" ca="1" si="102"/>
        <v>250163</v>
      </c>
      <c r="R345" s="3">
        <f t="shared" ca="1" si="102"/>
        <v>5600</v>
      </c>
      <c r="S345" s="4">
        <f>S344</f>
        <v>2800</v>
      </c>
      <c r="T345">
        <f t="shared" ca="1" si="103"/>
        <v>257809</v>
      </c>
      <c r="U345">
        <f t="shared" ca="1" si="103"/>
        <v>5600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"&amp;_xludf.BASE(ROUND(RAND()*50000,0),16,5)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250163</v>
      </c>
      <c r="L346" s="2">
        <f ca="1">O345</f>
        <v>5600</v>
      </c>
      <c r="M346" s="2">
        <f>P345</f>
        <v>0</v>
      </c>
      <c r="N346" s="2">
        <f ca="1">K343</f>
        <v>250163</v>
      </c>
      <c r="O346" s="3">
        <f>L343</f>
        <v>2500</v>
      </c>
      <c r="P346" s="4">
        <f>M343</f>
        <v>0</v>
      </c>
      <c r="Q346" s="2">
        <f t="shared" ca="1" si="102"/>
        <v>250163</v>
      </c>
      <c r="R346" s="2">
        <f t="shared" si="102"/>
        <v>2500</v>
      </c>
      <c r="S346" s="4" t="e">
        <f>#REF!</f>
        <v>#REF!</v>
      </c>
      <c r="T346">
        <f t="shared" ca="1" si="103"/>
        <v>250163</v>
      </c>
      <c r="U346">
        <f t="shared" ca="1" si="103"/>
        <v>5600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"&amp;_xludf.BASE(ROUND(RAND()*50000,0),16,5)</f>
        <v>#NAME?</v>
      </c>
      <c r="F347">
        <v>3</v>
      </c>
      <c r="J347">
        <v>4</v>
      </c>
      <c r="K347" s="2">
        <f ca="1">K343</f>
        <v>250163</v>
      </c>
      <c r="L347" s="2">
        <f>L343</f>
        <v>2500</v>
      </c>
      <c r="M347" s="4">
        <v>0</v>
      </c>
      <c r="N347" s="2">
        <f ca="1">K344</f>
        <v>257809</v>
      </c>
      <c r="O347" s="3">
        <f>L344</f>
        <v>2500</v>
      </c>
      <c r="P347" s="4">
        <v>0</v>
      </c>
      <c r="Q347" s="2">
        <f ca="1">K345</f>
        <v>257809</v>
      </c>
      <c r="R347" s="3">
        <f ca="1">L345</f>
        <v>5600</v>
      </c>
      <c r="S347" s="4">
        <v>0</v>
      </c>
      <c r="T347">
        <f ca="1">K346</f>
        <v>250163</v>
      </c>
      <c r="U347">
        <f ca="1">L346</f>
        <v>5600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250663</v>
      </c>
      <c r="L348">
        <f>L343+500</f>
        <v>3000</v>
      </c>
      <c r="M348">
        <f>M343+1200</f>
        <v>1200</v>
      </c>
      <c r="N348">
        <f ca="1">K348+1000</f>
        <v>251663</v>
      </c>
      <c r="O348">
        <f>L348</f>
        <v>3000</v>
      </c>
      <c r="P348">
        <f>M348</f>
        <v>1200</v>
      </c>
      <c r="Q348">
        <f ca="1">N348</f>
        <v>251663</v>
      </c>
      <c r="R348">
        <f>O348</f>
        <v>3000</v>
      </c>
      <c r="S348">
        <f>P348+1000</f>
        <v>2200</v>
      </c>
      <c r="T348">
        <f ca="1">K348</f>
        <v>250663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Zn-"&amp;_xludf.BASE(W349,10,3)</f>
        <v>#NAME?</v>
      </c>
      <c r="E349" t="e">
        <f ca="1">"12D Zn-"&amp;_xludf.BASE(W349,10,3)</f>
        <v>#NAME?</v>
      </c>
      <c r="F349" t="s">
        <v>7</v>
      </c>
      <c r="H349">
        <f ca="1">ROUND(0.2*10^7+0.3*RAND()*1*10^8,0)</f>
        <v>27719561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"&amp;_xludf.BASE(ROUND(RAND()*50000,0),16,5)</f>
        <v>#NAME?</v>
      </c>
      <c r="F350">
        <v>1</v>
      </c>
      <c r="J350">
        <v>4</v>
      </c>
      <c r="K350" s="2">
        <f ca="1">N343</f>
        <v>257809</v>
      </c>
      <c r="L350" s="3">
        <f>O343</f>
        <v>2500</v>
      </c>
      <c r="M350" s="4">
        <f>P343</f>
        <v>0</v>
      </c>
      <c r="N350" s="2">
        <f ca="1">K350+ROUND(H349/3100,0)</f>
        <v>266751</v>
      </c>
      <c r="O350" s="3">
        <v>2500</v>
      </c>
      <c r="P350" s="4">
        <v>0</v>
      </c>
      <c r="Q350" s="2">
        <f t="shared" ref="Q350:R353" ca="1" si="104">N350</f>
        <v>266751</v>
      </c>
      <c r="R350" s="3">
        <f t="shared" si="104"/>
        <v>2500</v>
      </c>
      <c r="S350" s="4">
        <f>2800</f>
        <v>2800</v>
      </c>
      <c r="T350">
        <f t="shared" ref="T350:U353" ca="1" si="105">K350</f>
        <v>257809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"&amp;_xludf.BASE(ROUND(RAND()*50000,0),16,5)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266751</v>
      </c>
      <c r="L351" s="3">
        <f>O350</f>
        <v>2500</v>
      </c>
      <c r="M351" s="4">
        <f>P350</f>
        <v>0</v>
      </c>
      <c r="N351" s="2">
        <f ca="1">K351</f>
        <v>266751</v>
      </c>
      <c r="O351" s="3">
        <f ca="1">ROUND(L351+H349/(N350-K350),0)</f>
        <v>5600</v>
      </c>
      <c r="P351" s="4">
        <v>0</v>
      </c>
      <c r="Q351" s="2">
        <f t="shared" ca="1" si="104"/>
        <v>266751</v>
      </c>
      <c r="R351" s="3">
        <f t="shared" ca="1" si="104"/>
        <v>5600</v>
      </c>
      <c r="S351" s="4">
        <f>S350</f>
        <v>2800</v>
      </c>
      <c r="T351">
        <f t="shared" ca="1" si="105"/>
        <v>266751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"&amp;_xludf.BASE(ROUND(RAND()*50000,0),16,5)</f>
        <v>#NAME?</v>
      </c>
      <c r="F352">
        <v>2</v>
      </c>
      <c r="J352">
        <v>4</v>
      </c>
      <c r="K352" s="2">
        <f ca="1">Q351</f>
        <v>266751</v>
      </c>
      <c r="L352" s="2">
        <f ca="1">R351</f>
        <v>5600</v>
      </c>
      <c r="M352" s="2">
        <v>0</v>
      </c>
      <c r="N352" s="2">
        <f ca="1">K350</f>
        <v>257809</v>
      </c>
      <c r="O352" s="3">
        <f ca="1">O351</f>
        <v>5600</v>
      </c>
      <c r="P352" s="4">
        <f>P351</f>
        <v>0</v>
      </c>
      <c r="Q352" s="2">
        <f t="shared" ca="1" si="104"/>
        <v>257809</v>
      </c>
      <c r="R352" s="3">
        <f t="shared" ca="1" si="104"/>
        <v>5600</v>
      </c>
      <c r="S352" s="4">
        <f>S351</f>
        <v>2800</v>
      </c>
      <c r="T352">
        <f t="shared" ca="1" si="105"/>
        <v>266751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"&amp;_xludf.BASE(ROUND(RAND()*50000,0),16,5)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257809</v>
      </c>
      <c r="L353" s="2">
        <f ca="1">O352</f>
        <v>5600</v>
      </c>
      <c r="M353" s="2">
        <f>P352</f>
        <v>0</v>
      </c>
      <c r="N353" s="2">
        <f ca="1">K350</f>
        <v>257809</v>
      </c>
      <c r="O353" s="3">
        <f>L350</f>
        <v>2500</v>
      </c>
      <c r="P353" s="4">
        <f>M350</f>
        <v>0</v>
      </c>
      <c r="Q353" s="2">
        <f t="shared" ca="1" si="104"/>
        <v>257809</v>
      </c>
      <c r="R353" s="2">
        <f t="shared" si="104"/>
        <v>2500</v>
      </c>
      <c r="S353" s="4" t="e">
        <f>#REF!</f>
        <v>#REF!</v>
      </c>
      <c r="T353">
        <f t="shared" ca="1" si="105"/>
        <v>257809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"&amp;_xludf.BASE(ROUND(RAND()*50000,0),16,5)</f>
        <v>#NAME?</v>
      </c>
      <c r="F354">
        <v>3</v>
      </c>
      <c r="J354">
        <v>4</v>
      </c>
      <c r="K354" s="2">
        <f ca="1">K350</f>
        <v>257809</v>
      </c>
      <c r="L354" s="2">
        <f>L350</f>
        <v>2500</v>
      </c>
      <c r="M354" s="4">
        <v>0</v>
      </c>
      <c r="N354" s="2">
        <f ca="1">K351</f>
        <v>266751</v>
      </c>
      <c r="O354" s="3">
        <f>L351</f>
        <v>2500</v>
      </c>
      <c r="P354" s="4">
        <v>0</v>
      </c>
      <c r="Q354" s="2">
        <f ca="1">K352</f>
        <v>266751</v>
      </c>
      <c r="R354" s="3">
        <f ca="1">L352</f>
        <v>5600</v>
      </c>
      <c r="S354" s="4">
        <v>0</v>
      </c>
      <c r="T354">
        <f ca="1">K353</f>
        <v>257809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258309</v>
      </c>
      <c r="L355">
        <f>L350+500</f>
        <v>3000</v>
      </c>
      <c r="M355">
        <f>M350+1200</f>
        <v>1200</v>
      </c>
      <c r="N355">
        <f ca="1">K355+1000</f>
        <v>259309</v>
      </c>
      <c r="O355">
        <f>L355</f>
        <v>3000</v>
      </c>
      <c r="P355">
        <f>M355</f>
        <v>1200</v>
      </c>
      <c r="Q355">
        <f ca="1">N355</f>
        <v>259309</v>
      </c>
      <c r="R355">
        <f>O355</f>
        <v>3000</v>
      </c>
      <c r="S355">
        <f>P355+1000</f>
        <v>2200</v>
      </c>
      <c r="T355">
        <f ca="1">K355</f>
        <v>258309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Zn-"&amp;_xludf.BASE(W356,10,3)</f>
        <v>#NAME?</v>
      </c>
      <c r="E356" t="e">
        <f ca="1">"12D Zn-"&amp;_xludf.BASE(W356,10,3)</f>
        <v>#NAME?</v>
      </c>
      <c r="F356" t="s">
        <v>7</v>
      </c>
      <c r="H356">
        <f ca="1">ROUND(0.2*10^7+0.3*RAND()*1*10^8,0)</f>
        <v>31688032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"&amp;_xludf.BASE(ROUND(RAND()*50000,0),16,5)</f>
        <v>#NAME?</v>
      </c>
      <c r="F357">
        <v>1</v>
      </c>
      <c r="J357">
        <v>4</v>
      </c>
      <c r="K357" s="2">
        <f ca="1">N350</f>
        <v>266751</v>
      </c>
      <c r="L357" s="3">
        <f>O350</f>
        <v>2500</v>
      </c>
      <c r="M357" s="4">
        <f>P350</f>
        <v>0</v>
      </c>
      <c r="N357" s="2">
        <f ca="1">K357+ROUND(H356/3100,0)</f>
        <v>276973</v>
      </c>
      <c r="O357" s="3">
        <v>2500</v>
      </c>
      <c r="P357" s="4">
        <v>0</v>
      </c>
      <c r="Q357" s="2">
        <f t="shared" ref="Q357:R360" ca="1" si="106">N357</f>
        <v>276973</v>
      </c>
      <c r="R357" s="3">
        <f t="shared" si="106"/>
        <v>2500</v>
      </c>
      <c r="S357" s="4">
        <f>2800</f>
        <v>2800</v>
      </c>
      <c r="T357">
        <f t="shared" ref="T357:U360" ca="1" si="107">K357</f>
        <v>266751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"&amp;_xludf.BASE(ROUND(RAND()*50000,0),16,5)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276973</v>
      </c>
      <c r="L358" s="3">
        <f>O357</f>
        <v>2500</v>
      </c>
      <c r="M358" s="4">
        <f>P357</f>
        <v>0</v>
      </c>
      <c r="N358" s="2">
        <f ca="1">K358</f>
        <v>276973</v>
      </c>
      <c r="O358" s="3">
        <f ca="1">ROUND(L358+H356/(N357-K357),0)</f>
        <v>5600</v>
      </c>
      <c r="P358" s="4">
        <v>0</v>
      </c>
      <c r="Q358" s="2">
        <f t="shared" ca="1" si="106"/>
        <v>276973</v>
      </c>
      <c r="R358" s="3">
        <f t="shared" ca="1" si="106"/>
        <v>5600</v>
      </c>
      <c r="S358" s="4">
        <f>S357</f>
        <v>2800</v>
      </c>
      <c r="T358">
        <f t="shared" ca="1" si="107"/>
        <v>276973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"&amp;_xludf.BASE(ROUND(RAND()*50000,0),16,5)</f>
        <v>#NAME?</v>
      </c>
      <c r="F359">
        <v>2</v>
      </c>
      <c r="J359">
        <v>4</v>
      </c>
      <c r="K359" s="2">
        <f ca="1">Q358</f>
        <v>276973</v>
      </c>
      <c r="L359" s="2">
        <f ca="1">R358</f>
        <v>5600</v>
      </c>
      <c r="M359" s="2">
        <v>0</v>
      </c>
      <c r="N359" s="2">
        <f ca="1">K357</f>
        <v>266751</v>
      </c>
      <c r="O359" s="3">
        <f ca="1">O358</f>
        <v>5600</v>
      </c>
      <c r="P359" s="4">
        <f>P358</f>
        <v>0</v>
      </c>
      <c r="Q359" s="2">
        <f t="shared" ca="1" si="106"/>
        <v>266751</v>
      </c>
      <c r="R359" s="3">
        <f t="shared" ca="1" si="106"/>
        <v>5600</v>
      </c>
      <c r="S359" s="4">
        <f>S358</f>
        <v>2800</v>
      </c>
      <c r="T359">
        <f t="shared" ca="1" si="107"/>
        <v>276973</v>
      </c>
      <c r="U359">
        <f t="shared" ca="1" si="107"/>
        <v>5600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"&amp;_xludf.BASE(ROUND(RAND()*50000,0),16,5)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266751</v>
      </c>
      <c r="L360" s="2">
        <f ca="1">O359</f>
        <v>5600</v>
      </c>
      <c r="M360" s="2">
        <f>P359</f>
        <v>0</v>
      </c>
      <c r="N360" s="2">
        <f ca="1">K357</f>
        <v>266751</v>
      </c>
      <c r="O360" s="3">
        <f>L357</f>
        <v>2500</v>
      </c>
      <c r="P360" s="4">
        <f>M357</f>
        <v>0</v>
      </c>
      <c r="Q360" s="2">
        <f t="shared" ca="1" si="106"/>
        <v>266751</v>
      </c>
      <c r="R360" s="2">
        <f t="shared" si="106"/>
        <v>2500</v>
      </c>
      <c r="S360" s="4" t="e">
        <f>#REF!</f>
        <v>#REF!</v>
      </c>
      <c r="T360">
        <f t="shared" ca="1" si="107"/>
        <v>266751</v>
      </c>
      <c r="U360">
        <f t="shared" ca="1" si="107"/>
        <v>5600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"&amp;_xludf.BASE(ROUND(RAND()*50000,0),16,5)</f>
        <v>#NAME?</v>
      </c>
      <c r="F361">
        <v>3</v>
      </c>
      <c r="J361">
        <v>4</v>
      </c>
      <c r="K361" s="2">
        <f ca="1">K357</f>
        <v>266751</v>
      </c>
      <c r="L361" s="2">
        <f>L357</f>
        <v>2500</v>
      </c>
      <c r="M361" s="4">
        <v>0</v>
      </c>
      <c r="N361" s="2">
        <f ca="1">K358</f>
        <v>276973</v>
      </c>
      <c r="O361" s="3">
        <f>L358</f>
        <v>2500</v>
      </c>
      <c r="P361" s="4">
        <v>0</v>
      </c>
      <c r="Q361" s="2">
        <f ca="1">K359</f>
        <v>276973</v>
      </c>
      <c r="R361" s="3">
        <f ca="1">L359</f>
        <v>5600</v>
      </c>
      <c r="S361" s="4">
        <v>0</v>
      </c>
      <c r="T361">
        <f ca="1">K360</f>
        <v>266751</v>
      </c>
      <c r="U361">
        <f ca="1">L360</f>
        <v>5600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267251</v>
      </c>
      <c r="L362">
        <f>L357+500</f>
        <v>3000</v>
      </c>
      <c r="M362">
        <f>M357+1200</f>
        <v>1200</v>
      </c>
      <c r="N362">
        <f ca="1">K362+1000</f>
        <v>268251</v>
      </c>
      <c r="O362">
        <f>L362</f>
        <v>3000</v>
      </c>
      <c r="P362">
        <f>M362</f>
        <v>1200</v>
      </c>
      <c r="Q362">
        <f ca="1">N362</f>
        <v>268251</v>
      </c>
      <c r="R362">
        <f>O362</f>
        <v>3000</v>
      </c>
      <c r="S362">
        <f>P362+1000</f>
        <v>2200</v>
      </c>
      <c r="T362">
        <f ca="1">K362</f>
        <v>267251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Zn-"&amp;_xludf.BASE(W363,10,3)</f>
        <v>#NAME?</v>
      </c>
      <c r="E363" t="e">
        <f ca="1">"12D Zn-"&amp;_xludf.BASE(W363,10,3)</f>
        <v>#NAME?</v>
      </c>
      <c r="F363" t="s">
        <v>7</v>
      </c>
      <c r="H363">
        <f ca="1">ROUND(0.2*10^7+0.3*RAND()*1*10^8,0)</f>
        <v>18164274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"&amp;_xludf.BASE(ROUND(RAND()*50000,0),16,5)</f>
        <v>#NAME?</v>
      </c>
      <c r="F364">
        <v>1</v>
      </c>
      <c r="J364">
        <v>4</v>
      </c>
      <c r="K364" s="2">
        <f ca="1">N357</f>
        <v>276973</v>
      </c>
      <c r="L364" s="3">
        <f>O357</f>
        <v>2500</v>
      </c>
      <c r="M364" s="4">
        <f>P357</f>
        <v>0</v>
      </c>
      <c r="N364" s="2">
        <f ca="1">K364+ROUND(H363/3100,0)</f>
        <v>282832</v>
      </c>
      <c r="O364" s="3">
        <v>2500</v>
      </c>
      <c r="P364" s="4">
        <v>0</v>
      </c>
      <c r="Q364" s="2">
        <f t="shared" ref="Q364:R367" ca="1" si="108">N364</f>
        <v>282832</v>
      </c>
      <c r="R364" s="3">
        <f t="shared" si="108"/>
        <v>2500</v>
      </c>
      <c r="S364" s="4">
        <f>2800</f>
        <v>2800</v>
      </c>
      <c r="T364">
        <f t="shared" ref="T364:U367" ca="1" si="109">K364</f>
        <v>276973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"&amp;_xludf.BASE(ROUND(RAND()*50000,0),16,5)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282832</v>
      </c>
      <c r="L365" s="3">
        <f>O364</f>
        <v>2500</v>
      </c>
      <c r="M365" s="4">
        <f>P364</f>
        <v>0</v>
      </c>
      <c r="N365" s="2">
        <f ca="1">K365</f>
        <v>282832</v>
      </c>
      <c r="O365" s="3">
        <f ca="1">ROUND(L365+H363/(N364-K364),0)</f>
        <v>5600</v>
      </c>
      <c r="P365" s="4">
        <v>0</v>
      </c>
      <c r="Q365" s="2">
        <f t="shared" ca="1" si="108"/>
        <v>282832</v>
      </c>
      <c r="R365" s="3">
        <f t="shared" ca="1" si="108"/>
        <v>5600</v>
      </c>
      <c r="S365" s="4">
        <f>S364</f>
        <v>2800</v>
      </c>
      <c r="T365">
        <f t="shared" ca="1" si="109"/>
        <v>282832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"&amp;_xludf.BASE(ROUND(RAND()*50000,0),16,5)</f>
        <v>#NAME?</v>
      </c>
      <c r="F366">
        <v>2</v>
      </c>
      <c r="J366">
        <v>4</v>
      </c>
      <c r="K366" s="2">
        <f ca="1">Q365</f>
        <v>282832</v>
      </c>
      <c r="L366" s="2">
        <f ca="1">R365</f>
        <v>5600</v>
      </c>
      <c r="M366" s="2">
        <v>0</v>
      </c>
      <c r="N366" s="2">
        <f ca="1">K364</f>
        <v>276973</v>
      </c>
      <c r="O366" s="3">
        <f ca="1">O365</f>
        <v>5600</v>
      </c>
      <c r="P366" s="4">
        <f>P365</f>
        <v>0</v>
      </c>
      <c r="Q366" s="2">
        <f t="shared" ca="1" si="108"/>
        <v>276973</v>
      </c>
      <c r="R366" s="3">
        <f t="shared" ca="1" si="108"/>
        <v>5600</v>
      </c>
      <c r="S366" s="4">
        <f>S365</f>
        <v>2800</v>
      </c>
      <c r="T366">
        <f t="shared" ca="1" si="109"/>
        <v>282832</v>
      </c>
      <c r="U366">
        <f t="shared" ca="1" si="109"/>
        <v>5600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"&amp;_xludf.BASE(ROUND(RAND()*50000,0),16,5)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276973</v>
      </c>
      <c r="L367" s="2">
        <f ca="1">O366</f>
        <v>5600</v>
      </c>
      <c r="M367" s="2">
        <f>P366</f>
        <v>0</v>
      </c>
      <c r="N367" s="2">
        <f ca="1">K364</f>
        <v>276973</v>
      </c>
      <c r="O367" s="3">
        <f>L364</f>
        <v>2500</v>
      </c>
      <c r="P367" s="4">
        <f>M364</f>
        <v>0</v>
      </c>
      <c r="Q367" s="2">
        <f t="shared" ca="1" si="108"/>
        <v>276973</v>
      </c>
      <c r="R367" s="2">
        <f t="shared" si="108"/>
        <v>2500</v>
      </c>
      <c r="S367" s="4" t="e">
        <f>#REF!</f>
        <v>#REF!</v>
      </c>
      <c r="T367">
        <f t="shared" ca="1" si="109"/>
        <v>276973</v>
      </c>
      <c r="U367">
        <f t="shared" ca="1" si="109"/>
        <v>5600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"&amp;_xludf.BASE(ROUND(RAND()*50000,0),16,5)</f>
        <v>#NAME?</v>
      </c>
      <c r="F368">
        <v>3</v>
      </c>
      <c r="J368">
        <v>4</v>
      </c>
      <c r="K368" s="2">
        <f ca="1">K364</f>
        <v>276973</v>
      </c>
      <c r="L368" s="2">
        <f>L364</f>
        <v>2500</v>
      </c>
      <c r="M368" s="4">
        <v>0</v>
      </c>
      <c r="N368" s="2">
        <f ca="1">K365</f>
        <v>282832</v>
      </c>
      <c r="O368" s="3">
        <f>L365</f>
        <v>2500</v>
      </c>
      <c r="P368" s="4">
        <v>0</v>
      </c>
      <c r="Q368" s="2">
        <f ca="1">K366</f>
        <v>282832</v>
      </c>
      <c r="R368" s="3">
        <f ca="1">L366</f>
        <v>5600</v>
      </c>
      <c r="S368" s="4">
        <v>0</v>
      </c>
      <c r="T368">
        <f ca="1">K367</f>
        <v>276973</v>
      </c>
      <c r="U368">
        <f ca="1">L367</f>
        <v>5600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277473</v>
      </c>
      <c r="L369">
        <f>L364+500</f>
        <v>3000</v>
      </c>
      <c r="M369">
        <f>M364+1200</f>
        <v>1200</v>
      </c>
      <c r="N369">
        <f ca="1">K369+1000</f>
        <v>278473</v>
      </c>
      <c r="O369">
        <f>L369</f>
        <v>3000</v>
      </c>
      <c r="P369">
        <f>M369</f>
        <v>1200</v>
      </c>
      <c r="Q369">
        <f ca="1">N369</f>
        <v>278473</v>
      </c>
      <c r="R369">
        <f>O369</f>
        <v>3000</v>
      </c>
      <c r="S369">
        <f>P369+1000</f>
        <v>2200</v>
      </c>
      <c r="T369">
        <f ca="1">K369</f>
        <v>277473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Zn-"&amp;_xludf.BASE(W370,10,3)</f>
        <v>#NAME?</v>
      </c>
      <c r="E370" t="e">
        <f ca="1">"12D Zn-"&amp;_xludf.BASE(W370,10,3)</f>
        <v>#NAME?</v>
      </c>
      <c r="F370" t="s">
        <v>7</v>
      </c>
      <c r="H370">
        <f ca="1">ROUND(0.2*10^7+0.3*RAND()*1*10^8,0)</f>
        <v>24422452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"&amp;_xludf.BASE(ROUND(RAND()*50000,0),16,5)</f>
        <v>#NAME?</v>
      </c>
      <c r="F371">
        <v>1</v>
      </c>
      <c r="J371">
        <v>4</v>
      </c>
      <c r="K371" s="2">
        <f ca="1">N364</f>
        <v>282832</v>
      </c>
      <c r="L371" s="3">
        <f>O364</f>
        <v>2500</v>
      </c>
      <c r="M371" s="4">
        <f>P364</f>
        <v>0</v>
      </c>
      <c r="N371" s="2">
        <f ca="1">K371+ROUND(H370/3100,0)</f>
        <v>290710</v>
      </c>
      <c r="O371" s="3">
        <v>2500</v>
      </c>
      <c r="P371" s="4">
        <v>0</v>
      </c>
      <c r="Q371" s="2">
        <f t="shared" ref="Q371:R374" ca="1" si="110">N371</f>
        <v>290710</v>
      </c>
      <c r="R371" s="3">
        <f t="shared" si="110"/>
        <v>2500</v>
      </c>
      <c r="S371" s="4">
        <f>2800</f>
        <v>2800</v>
      </c>
      <c r="T371">
        <f t="shared" ref="T371:U374" ca="1" si="111">K371</f>
        <v>282832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"&amp;_xludf.BASE(ROUND(RAND()*50000,0),16,5)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290710</v>
      </c>
      <c r="L372" s="3">
        <f>O371</f>
        <v>2500</v>
      </c>
      <c r="M372" s="4">
        <f>P371</f>
        <v>0</v>
      </c>
      <c r="N372" s="2">
        <f ca="1">K372</f>
        <v>290710</v>
      </c>
      <c r="O372" s="3">
        <f ca="1">ROUND(L372+H370/(N371-K371),0)</f>
        <v>5600</v>
      </c>
      <c r="P372" s="4">
        <v>0</v>
      </c>
      <c r="Q372" s="2">
        <f t="shared" ca="1" si="110"/>
        <v>290710</v>
      </c>
      <c r="R372" s="3">
        <f t="shared" ca="1" si="110"/>
        <v>5600</v>
      </c>
      <c r="S372" s="4">
        <f>S371</f>
        <v>2800</v>
      </c>
      <c r="T372">
        <f t="shared" ca="1" si="111"/>
        <v>290710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"&amp;_xludf.BASE(ROUND(RAND()*50000,0),16,5)</f>
        <v>#NAME?</v>
      </c>
      <c r="F373">
        <v>2</v>
      </c>
      <c r="J373">
        <v>4</v>
      </c>
      <c r="K373" s="2">
        <f ca="1">Q372</f>
        <v>290710</v>
      </c>
      <c r="L373" s="2">
        <f ca="1">R372</f>
        <v>5600</v>
      </c>
      <c r="M373" s="2">
        <v>0</v>
      </c>
      <c r="N373" s="2">
        <f ca="1">K371</f>
        <v>282832</v>
      </c>
      <c r="O373" s="3">
        <f ca="1">O372</f>
        <v>5600</v>
      </c>
      <c r="P373" s="4">
        <f>P372</f>
        <v>0</v>
      </c>
      <c r="Q373" s="2">
        <f t="shared" ca="1" si="110"/>
        <v>282832</v>
      </c>
      <c r="R373" s="3">
        <f t="shared" ca="1" si="110"/>
        <v>5600</v>
      </c>
      <c r="S373" s="4">
        <f>S372</f>
        <v>2800</v>
      </c>
      <c r="T373">
        <f t="shared" ca="1" si="111"/>
        <v>290710</v>
      </c>
      <c r="U373">
        <f t="shared" ca="1" si="111"/>
        <v>5600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"&amp;_xludf.BASE(ROUND(RAND()*50000,0),16,5)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282832</v>
      </c>
      <c r="L374" s="2">
        <f ca="1">O373</f>
        <v>5600</v>
      </c>
      <c r="M374" s="2">
        <f>P373</f>
        <v>0</v>
      </c>
      <c r="N374" s="2">
        <f ca="1">K371</f>
        <v>282832</v>
      </c>
      <c r="O374" s="3">
        <f>L371</f>
        <v>2500</v>
      </c>
      <c r="P374" s="4">
        <f>M371</f>
        <v>0</v>
      </c>
      <c r="Q374" s="2">
        <f t="shared" ca="1" si="110"/>
        <v>282832</v>
      </c>
      <c r="R374" s="2">
        <f t="shared" si="110"/>
        <v>2500</v>
      </c>
      <c r="S374" s="4" t="e">
        <f>#REF!</f>
        <v>#REF!</v>
      </c>
      <c r="T374">
        <f t="shared" ca="1" si="111"/>
        <v>282832</v>
      </c>
      <c r="U374">
        <f t="shared" ca="1" si="111"/>
        <v>5600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"&amp;_xludf.BASE(ROUND(RAND()*50000,0),16,5)</f>
        <v>#NAME?</v>
      </c>
      <c r="F375">
        <v>3</v>
      </c>
      <c r="J375">
        <v>4</v>
      </c>
      <c r="K375" s="2">
        <f ca="1">K371</f>
        <v>282832</v>
      </c>
      <c r="L375" s="2">
        <f>L371</f>
        <v>2500</v>
      </c>
      <c r="M375" s="4">
        <v>0</v>
      </c>
      <c r="N375" s="2">
        <f ca="1">K372</f>
        <v>290710</v>
      </c>
      <c r="O375" s="3">
        <f>L372</f>
        <v>2500</v>
      </c>
      <c r="P375" s="4">
        <v>0</v>
      </c>
      <c r="Q375" s="2">
        <f ca="1">K373</f>
        <v>290710</v>
      </c>
      <c r="R375" s="3">
        <f ca="1">L373</f>
        <v>5600</v>
      </c>
      <c r="S375" s="4">
        <v>0</v>
      </c>
      <c r="T375">
        <f ca="1">K374</f>
        <v>282832</v>
      </c>
      <c r="U375">
        <f ca="1">L374</f>
        <v>5600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283332</v>
      </c>
      <c r="L376">
        <f>L371+500</f>
        <v>3000</v>
      </c>
      <c r="M376">
        <f>M371+1200</f>
        <v>1200</v>
      </c>
      <c r="N376">
        <f ca="1">K376+1000</f>
        <v>284332</v>
      </c>
      <c r="O376">
        <f>L376</f>
        <v>3000</v>
      </c>
      <c r="P376">
        <f>M376</f>
        <v>1200</v>
      </c>
      <c r="Q376">
        <f ca="1">N376</f>
        <v>284332</v>
      </c>
      <c r="R376">
        <f>O376</f>
        <v>3000</v>
      </c>
      <c r="S376">
        <f>P376+1000</f>
        <v>2200</v>
      </c>
      <c r="T376">
        <f ca="1">K376</f>
        <v>283332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Zn-"&amp;_xludf.BASE(W377,10,3)</f>
        <v>#NAME?</v>
      </c>
      <c r="E377" t="e">
        <f ca="1">"12D Zn-"&amp;_xludf.BASE(W377,10,3)</f>
        <v>#NAME?</v>
      </c>
      <c r="F377" t="s">
        <v>7</v>
      </c>
      <c r="H377">
        <f ca="1">ROUND(0.2*10^7+0.3*RAND()*1*10^8,0)</f>
        <v>10858661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"&amp;_xludf.BASE(ROUND(RAND()*50000,0),16,5)</f>
        <v>#NAME?</v>
      </c>
      <c r="F378">
        <v>1</v>
      </c>
      <c r="J378">
        <v>4</v>
      </c>
      <c r="K378" s="2">
        <f ca="1">N371</f>
        <v>290710</v>
      </c>
      <c r="L378" s="3">
        <f>O371</f>
        <v>2500</v>
      </c>
      <c r="M378" s="4">
        <f>P371</f>
        <v>0</v>
      </c>
      <c r="N378" s="2">
        <f ca="1">K378+ROUND(H377/3100,0)</f>
        <v>294213</v>
      </c>
      <c r="O378" s="3">
        <v>2500</v>
      </c>
      <c r="P378" s="4">
        <v>0</v>
      </c>
      <c r="Q378" s="2">
        <f t="shared" ref="Q378:R381" ca="1" si="112">N378</f>
        <v>294213</v>
      </c>
      <c r="R378" s="3">
        <f t="shared" si="112"/>
        <v>2500</v>
      </c>
      <c r="S378" s="4">
        <f>2800</f>
        <v>2800</v>
      </c>
      <c r="T378">
        <f t="shared" ref="T378:U381" ca="1" si="113">K378</f>
        <v>290710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"&amp;_xludf.BASE(ROUND(RAND()*50000,0),16,5)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294213</v>
      </c>
      <c r="L379" s="3">
        <f>O378</f>
        <v>2500</v>
      </c>
      <c r="M379" s="4">
        <f>P378</f>
        <v>0</v>
      </c>
      <c r="N379" s="2">
        <f ca="1">K379</f>
        <v>294213</v>
      </c>
      <c r="O379" s="3">
        <f ca="1">ROUND(L379+H377/(N378-K378),0)</f>
        <v>5600</v>
      </c>
      <c r="P379" s="4">
        <v>0</v>
      </c>
      <c r="Q379" s="2">
        <f t="shared" ca="1" si="112"/>
        <v>294213</v>
      </c>
      <c r="R379" s="3">
        <f t="shared" ca="1" si="112"/>
        <v>5600</v>
      </c>
      <c r="S379" s="4">
        <f>S378</f>
        <v>2800</v>
      </c>
      <c r="T379">
        <f t="shared" ca="1" si="113"/>
        <v>294213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"&amp;_xludf.BASE(ROUND(RAND()*50000,0),16,5)</f>
        <v>#NAME?</v>
      </c>
      <c r="F380">
        <v>2</v>
      </c>
      <c r="J380">
        <v>4</v>
      </c>
      <c r="K380" s="2">
        <f ca="1">Q379</f>
        <v>294213</v>
      </c>
      <c r="L380" s="2">
        <f ca="1">R379</f>
        <v>5600</v>
      </c>
      <c r="M380" s="2">
        <v>0</v>
      </c>
      <c r="N380" s="2">
        <f ca="1">K378</f>
        <v>290710</v>
      </c>
      <c r="O380" s="3">
        <f ca="1">O379</f>
        <v>5600</v>
      </c>
      <c r="P380" s="4">
        <f>P379</f>
        <v>0</v>
      </c>
      <c r="Q380" s="2">
        <f t="shared" ca="1" si="112"/>
        <v>290710</v>
      </c>
      <c r="R380" s="3">
        <f t="shared" ca="1" si="112"/>
        <v>5600</v>
      </c>
      <c r="S380" s="4">
        <f>S379</f>
        <v>2800</v>
      </c>
      <c r="T380">
        <f t="shared" ca="1" si="113"/>
        <v>294213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"&amp;_xludf.BASE(ROUND(RAND()*50000,0),16,5)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290710</v>
      </c>
      <c r="L381" s="2">
        <f ca="1">O380</f>
        <v>5600</v>
      </c>
      <c r="M381" s="2">
        <f>P380</f>
        <v>0</v>
      </c>
      <c r="N381" s="2">
        <f ca="1">K378</f>
        <v>290710</v>
      </c>
      <c r="O381" s="3">
        <f>L378</f>
        <v>2500</v>
      </c>
      <c r="P381" s="4">
        <f>M378</f>
        <v>0</v>
      </c>
      <c r="Q381" s="2">
        <f t="shared" ca="1" si="112"/>
        <v>290710</v>
      </c>
      <c r="R381" s="2">
        <f t="shared" si="112"/>
        <v>2500</v>
      </c>
      <c r="S381" s="4" t="e">
        <f>#REF!</f>
        <v>#REF!</v>
      </c>
      <c r="T381">
        <f t="shared" ca="1" si="113"/>
        <v>290710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"&amp;_xludf.BASE(ROUND(RAND()*50000,0),16,5)</f>
        <v>#NAME?</v>
      </c>
      <c r="F382">
        <v>3</v>
      </c>
      <c r="J382">
        <v>4</v>
      </c>
      <c r="K382" s="2">
        <f ca="1">K378</f>
        <v>290710</v>
      </c>
      <c r="L382" s="2">
        <f>L378</f>
        <v>2500</v>
      </c>
      <c r="M382" s="4">
        <v>0</v>
      </c>
      <c r="N382" s="2">
        <f ca="1">K379</f>
        <v>294213</v>
      </c>
      <c r="O382" s="3">
        <f>L379</f>
        <v>2500</v>
      </c>
      <c r="P382" s="4">
        <v>0</v>
      </c>
      <c r="Q382" s="2">
        <f ca="1">K380</f>
        <v>294213</v>
      </c>
      <c r="R382" s="3">
        <f ca="1">L380</f>
        <v>5600</v>
      </c>
      <c r="S382" s="4">
        <v>0</v>
      </c>
      <c r="T382">
        <f ca="1">K381</f>
        <v>290710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291210</v>
      </c>
      <c r="L383">
        <f>L378+500</f>
        <v>3000</v>
      </c>
      <c r="M383">
        <f>M378+1200</f>
        <v>1200</v>
      </c>
      <c r="N383">
        <f ca="1">K383+1000</f>
        <v>292210</v>
      </c>
      <c r="O383">
        <f>L383</f>
        <v>3000</v>
      </c>
      <c r="P383">
        <f>M383</f>
        <v>1200</v>
      </c>
      <c r="Q383">
        <f ca="1">N383</f>
        <v>292210</v>
      </c>
      <c r="R383">
        <f>O383</f>
        <v>3000</v>
      </c>
      <c r="S383">
        <f>P383+1000</f>
        <v>2200</v>
      </c>
      <c r="T383">
        <f ca="1">K383</f>
        <v>291210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Zn-"&amp;_xludf.BASE(W384,10,3)</f>
        <v>#NAME?</v>
      </c>
      <c r="E384" t="e">
        <f ca="1">"12D Zn-"&amp;_xludf.BASE(W384,10,3)</f>
        <v>#NAME?</v>
      </c>
      <c r="F384" t="s">
        <v>7</v>
      </c>
      <c r="H384">
        <f ca="1">ROUND(0.2*10^7+0.3*RAND()*1*10^8,0)</f>
        <v>16801426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"&amp;_xludf.BASE(ROUND(RAND()*50000,0),16,5)</f>
        <v>#NAME?</v>
      </c>
      <c r="F385">
        <v>1</v>
      </c>
      <c r="J385">
        <v>4</v>
      </c>
      <c r="K385" s="2">
        <f ca="1">N378</f>
        <v>294213</v>
      </c>
      <c r="L385" s="3">
        <f>O378</f>
        <v>2500</v>
      </c>
      <c r="M385" s="4">
        <f>P378</f>
        <v>0</v>
      </c>
      <c r="N385" s="2">
        <f ca="1">K385+ROUND(H384/3100,0)</f>
        <v>299633</v>
      </c>
      <c r="O385" s="3">
        <v>2500</v>
      </c>
      <c r="P385" s="4">
        <v>0</v>
      </c>
      <c r="Q385" s="2">
        <f t="shared" ref="Q385:R388" ca="1" si="114">N385</f>
        <v>299633</v>
      </c>
      <c r="R385" s="3">
        <f t="shared" si="114"/>
        <v>2500</v>
      </c>
      <c r="S385" s="4">
        <f>2800</f>
        <v>2800</v>
      </c>
      <c r="T385">
        <f t="shared" ref="T385:U388" ca="1" si="115">K385</f>
        <v>294213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"&amp;_xludf.BASE(ROUND(RAND()*50000,0),16,5)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299633</v>
      </c>
      <c r="L386" s="3">
        <f>O385</f>
        <v>2500</v>
      </c>
      <c r="M386" s="4">
        <f>P385</f>
        <v>0</v>
      </c>
      <c r="N386" s="2">
        <f ca="1">K386</f>
        <v>299633</v>
      </c>
      <c r="O386" s="3">
        <f ca="1">ROUND(L386+H384/(N385-K385),0)</f>
        <v>5600</v>
      </c>
      <c r="P386" s="4">
        <v>0</v>
      </c>
      <c r="Q386" s="2">
        <f t="shared" ca="1" si="114"/>
        <v>299633</v>
      </c>
      <c r="R386" s="3">
        <f t="shared" ca="1" si="114"/>
        <v>5600</v>
      </c>
      <c r="S386" s="4">
        <f>S385</f>
        <v>2800</v>
      </c>
      <c r="T386">
        <f t="shared" ca="1" si="115"/>
        <v>299633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"&amp;_xludf.BASE(ROUND(RAND()*50000,0),16,5)</f>
        <v>#NAME?</v>
      </c>
      <c r="F387">
        <v>2</v>
      </c>
      <c r="J387">
        <v>4</v>
      </c>
      <c r="K387" s="2">
        <f ca="1">Q386</f>
        <v>299633</v>
      </c>
      <c r="L387" s="2">
        <f ca="1">R386</f>
        <v>5600</v>
      </c>
      <c r="M387" s="2">
        <v>0</v>
      </c>
      <c r="N387" s="2">
        <f ca="1">K385</f>
        <v>294213</v>
      </c>
      <c r="O387" s="3">
        <f ca="1">O386</f>
        <v>5600</v>
      </c>
      <c r="P387" s="4">
        <f>P386</f>
        <v>0</v>
      </c>
      <c r="Q387" s="2">
        <f t="shared" ca="1" si="114"/>
        <v>294213</v>
      </c>
      <c r="R387" s="3">
        <f t="shared" ca="1" si="114"/>
        <v>5600</v>
      </c>
      <c r="S387" s="4">
        <f>S386</f>
        <v>2800</v>
      </c>
      <c r="T387">
        <f t="shared" ca="1" si="115"/>
        <v>299633</v>
      </c>
      <c r="U387">
        <f t="shared" ca="1" si="115"/>
        <v>5600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"&amp;_xludf.BASE(ROUND(RAND()*50000,0),16,5)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294213</v>
      </c>
      <c r="L388" s="2">
        <f ca="1">O387</f>
        <v>5600</v>
      </c>
      <c r="M388" s="2">
        <f>P387</f>
        <v>0</v>
      </c>
      <c r="N388" s="2">
        <f ca="1">K385</f>
        <v>294213</v>
      </c>
      <c r="O388" s="3">
        <f>L385</f>
        <v>2500</v>
      </c>
      <c r="P388" s="4">
        <f>M385</f>
        <v>0</v>
      </c>
      <c r="Q388" s="2">
        <f t="shared" ca="1" si="114"/>
        <v>294213</v>
      </c>
      <c r="R388" s="2">
        <f t="shared" si="114"/>
        <v>2500</v>
      </c>
      <c r="S388" s="4" t="e">
        <f>#REF!</f>
        <v>#REF!</v>
      </c>
      <c r="T388">
        <f t="shared" ca="1" si="115"/>
        <v>294213</v>
      </c>
      <c r="U388">
        <f t="shared" ca="1" si="115"/>
        <v>5600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"&amp;_xludf.BASE(ROUND(RAND()*50000,0),16,5)</f>
        <v>#NAME?</v>
      </c>
      <c r="F389">
        <v>3</v>
      </c>
      <c r="J389">
        <v>4</v>
      </c>
      <c r="K389" s="2">
        <f ca="1">K385</f>
        <v>294213</v>
      </c>
      <c r="L389" s="2">
        <f>L385</f>
        <v>2500</v>
      </c>
      <c r="M389" s="4">
        <v>0</v>
      </c>
      <c r="N389" s="2">
        <f ca="1">K386</f>
        <v>299633</v>
      </c>
      <c r="O389" s="3">
        <f>L386</f>
        <v>2500</v>
      </c>
      <c r="P389" s="4">
        <v>0</v>
      </c>
      <c r="Q389" s="2">
        <f ca="1">K387</f>
        <v>299633</v>
      </c>
      <c r="R389" s="3">
        <f ca="1">L387</f>
        <v>5600</v>
      </c>
      <c r="S389" s="4">
        <v>0</v>
      </c>
      <c r="T389">
        <f ca="1">K388</f>
        <v>294213</v>
      </c>
      <c r="U389">
        <f ca="1">L388</f>
        <v>5600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294713</v>
      </c>
      <c r="L390">
        <f>L385+500</f>
        <v>3000</v>
      </c>
      <c r="M390">
        <f>M385+1200</f>
        <v>1200</v>
      </c>
      <c r="N390">
        <f ca="1">K390+1000</f>
        <v>295713</v>
      </c>
      <c r="O390">
        <f>L390</f>
        <v>3000</v>
      </c>
      <c r="P390">
        <f>M390</f>
        <v>1200</v>
      </c>
      <c r="Q390">
        <f ca="1">N390</f>
        <v>295713</v>
      </c>
      <c r="R390">
        <f>O390</f>
        <v>3000</v>
      </c>
      <c r="S390">
        <f>P390+1000</f>
        <v>2200</v>
      </c>
      <c r="T390">
        <f ca="1">K390</f>
        <v>294713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_xludf.BASE(_xludf.DECIMAL(B390,16)+1,16,5)</f>
        <v>#NAME?</v>
      </c>
      <c r="C391" s="1">
        <v>40987</v>
      </c>
      <c r="D391" t="e">
        <f ca="1">"12D Zn-"&amp;_xludf.BASE(W391,10,3)</f>
        <v>#NAME?</v>
      </c>
      <c r="E391" t="e">
        <f ca="1">"12D Zn-"&amp;_xludf.BASE(W391,10,3)</f>
        <v>#NAME?</v>
      </c>
      <c r="F391" t="s">
        <v>7</v>
      </c>
      <c r="H391">
        <f ca="1">ROUND(0.2*10^7+0.3*RAND()*1*10^8,0)</f>
        <v>11752461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"&amp;_xludf.BASE(ROUND(RAND()*50000,0),16,5)</f>
        <v>#NAME?</v>
      </c>
      <c r="F392">
        <v>1</v>
      </c>
      <c r="J392">
        <v>4</v>
      </c>
      <c r="K392" s="2">
        <f ca="1">N385</f>
        <v>299633</v>
      </c>
      <c r="L392" s="3">
        <f>O385</f>
        <v>2500</v>
      </c>
      <c r="M392" s="4">
        <f>P385</f>
        <v>0</v>
      </c>
      <c r="N392" s="2">
        <f ca="1">K392+ROUND(H391/3100,0)</f>
        <v>303424</v>
      </c>
      <c r="O392" s="3">
        <v>2500</v>
      </c>
      <c r="P392" s="4">
        <v>0</v>
      </c>
      <c r="Q392" s="2">
        <f t="shared" ref="Q392:R395" ca="1" si="117">N392</f>
        <v>303424</v>
      </c>
      <c r="R392" s="3">
        <f t="shared" si="117"/>
        <v>2500</v>
      </c>
      <c r="S392" s="4">
        <f>2800</f>
        <v>2800</v>
      </c>
      <c r="T392">
        <f t="shared" ref="T392:U395" ca="1" si="118">K392</f>
        <v>299633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"&amp;_xludf.BASE(ROUND(RAND()*50000,0),16,5)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303424</v>
      </c>
      <c r="L393" s="3">
        <f>O392</f>
        <v>2500</v>
      </c>
      <c r="M393" s="4">
        <f>P392</f>
        <v>0</v>
      </c>
      <c r="N393" s="2">
        <f ca="1">K393</f>
        <v>303424</v>
      </c>
      <c r="O393" s="3">
        <f ca="1">ROUND(L393+H391/(N392-K392),0)</f>
        <v>5600</v>
      </c>
      <c r="P393" s="4">
        <v>0</v>
      </c>
      <c r="Q393" s="2">
        <f t="shared" ca="1" si="117"/>
        <v>303424</v>
      </c>
      <c r="R393" s="3">
        <f t="shared" ca="1" si="117"/>
        <v>5600</v>
      </c>
      <c r="S393" s="4">
        <f>S392</f>
        <v>2800</v>
      </c>
      <c r="T393">
        <f t="shared" ca="1" si="118"/>
        <v>303424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"&amp;_xludf.BASE(ROUND(RAND()*50000,0),16,5)</f>
        <v>#NAME?</v>
      </c>
      <c r="F394">
        <v>2</v>
      </c>
      <c r="J394">
        <v>4</v>
      </c>
      <c r="K394" s="2">
        <f ca="1">Q393</f>
        <v>303424</v>
      </c>
      <c r="L394" s="2">
        <f ca="1">R393</f>
        <v>5600</v>
      </c>
      <c r="M394" s="2">
        <v>0</v>
      </c>
      <c r="N394" s="2">
        <f ca="1">K392</f>
        <v>299633</v>
      </c>
      <c r="O394" s="3">
        <f ca="1">O393</f>
        <v>5600</v>
      </c>
      <c r="P394" s="4">
        <f>P393</f>
        <v>0</v>
      </c>
      <c r="Q394" s="2">
        <f t="shared" ca="1" si="117"/>
        <v>299633</v>
      </c>
      <c r="R394" s="3">
        <f t="shared" ca="1" si="117"/>
        <v>5600</v>
      </c>
      <c r="S394" s="4">
        <f>S393</f>
        <v>2800</v>
      </c>
      <c r="T394">
        <f t="shared" ca="1" si="118"/>
        <v>303424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"&amp;_xludf.BASE(ROUND(RAND()*50000,0),16,5)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299633</v>
      </c>
      <c r="L395" s="2">
        <f ca="1">O394</f>
        <v>5600</v>
      </c>
      <c r="M395" s="2">
        <f>P394</f>
        <v>0</v>
      </c>
      <c r="N395" s="2">
        <f ca="1">K392</f>
        <v>299633</v>
      </c>
      <c r="O395" s="3">
        <f>L392</f>
        <v>2500</v>
      </c>
      <c r="P395" s="4">
        <f>M392</f>
        <v>0</v>
      </c>
      <c r="Q395" s="2">
        <f t="shared" ca="1" si="117"/>
        <v>299633</v>
      </c>
      <c r="R395" s="2">
        <f t="shared" si="117"/>
        <v>2500</v>
      </c>
      <c r="S395" s="4" t="e">
        <f>#REF!</f>
        <v>#REF!</v>
      </c>
      <c r="T395">
        <f t="shared" ca="1" si="118"/>
        <v>299633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"&amp;_xludf.BASE(ROUND(RAND()*50000,0),16,5)</f>
        <v>#NAME?</v>
      </c>
      <c r="F396">
        <v>3</v>
      </c>
      <c r="J396">
        <v>4</v>
      </c>
      <c r="K396" s="2">
        <f ca="1">K392</f>
        <v>299633</v>
      </c>
      <c r="L396" s="2">
        <f>L392</f>
        <v>2500</v>
      </c>
      <c r="M396" s="4">
        <v>0</v>
      </c>
      <c r="N396" s="2">
        <f ca="1">K393</f>
        <v>303424</v>
      </c>
      <c r="O396" s="3">
        <f>L393</f>
        <v>2500</v>
      </c>
      <c r="P396" s="4">
        <v>0</v>
      </c>
      <c r="Q396" s="2">
        <f ca="1">K394</f>
        <v>303424</v>
      </c>
      <c r="R396" s="3">
        <f ca="1">L394</f>
        <v>5600</v>
      </c>
      <c r="S396" s="4">
        <v>0</v>
      </c>
      <c r="T396">
        <f ca="1">K395</f>
        <v>299633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300133</v>
      </c>
      <c r="L397">
        <f>L392+500</f>
        <v>3000</v>
      </c>
      <c r="M397">
        <f>M392+1200</f>
        <v>1200</v>
      </c>
      <c r="N397">
        <f ca="1">K397+1000</f>
        <v>301133</v>
      </c>
      <c r="O397">
        <f>L397</f>
        <v>3000</v>
      </c>
      <c r="P397">
        <f>M397</f>
        <v>1200</v>
      </c>
      <c r="Q397">
        <f ca="1">N397</f>
        <v>301133</v>
      </c>
      <c r="R397">
        <f>O397</f>
        <v>3000</v>
      </c>
      <c r="S397">
        <f>P397+1000</f>
        <v>2200</v>
      </c>
      <c r="T397">
        <f ca="1">K397</f>
        <v>300133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Zn-"&amp;_xludf.BASE(W398,10,3)</f>
        <v>#NAME?</v>
      </c>
      <c r="E398" t="e">
        <f ca="1">"12D Zn-"&amp;_xludf.BASE(W398,10,3)</f>
        <v>#NAME?</v>
      </c>
      <c r="F398" t="s">
        <v>7</v>
      </c>
      <c r="H398">
        <f ca="1">ROUND(0.2*10^7+0.3*RAND()*1*10^8,0)</f>
        <v>14077232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"&amp;_xludf.BASE(ROUND(RAND()*50000,0),16,5)</f>
        <v>#NAME?</v>
      </c>
      <c r="F399">
        <v>1</v>
      </c>
      <c r="J399">
        <v>4</v>
      </c>
      <c r="K399" s="2">
        <f ca="1">N392</f>
        <v>303424</v>
      </c>
      <c r="L399" s="3">
        <f>O392</f>
        <v>2500</v>
      </c>
      <c r="M399" s="4">
        <f>P392</f>
        <v>0</v>
      </c>
      <c r="N399" s="2">
        <f ca="1">K399+ROUND(H398/3100,0)</f>
        <v>307965</v>
      </c>
      <c r="O399" s="3">
        <v>2500</v>
      </c>
      <c r="P399" s="4">
        <v>0</v>
      </c>
      <c r="Q399" s="2">
        <f t="shared" ref="Q399:R402" ca="1" si="119">N399</f>
        <v>307965</v>
      </c>
      <c r="R399" s="3">
        <f t="shared" si="119"/>
        <v>2500</v>
      </c>
      <c r="S399" s="4">
        <f>2800</f>
        <v>2800</v>
      </c>
      <c r="T399">
        <f t="shared" ref="T399:U402" ca="1" si="120">K399</f>
        <v>303424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"&amp;_xludf.BASE(ROUND(RAND()*50000,0),16,5)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307965</v>
      </c>
      <c r="L400" s="3">
        <f>O399</f>
        <v>2500</v>
      </c>
      <c r="M400" s="4">
        <f>P399</f>
        <v>0</v>
      </c>
      <c r="N400" s="2">
        <f ca="1">K400</f>
        <v>307965</v>
      </c>
      <c r="O400" s="3">
        <f ca="1">ROUND(L400+H398/(N399-K399),0)</f>
        <v>5600</v>
      </c>
      <c r="P400" s="4">
        <v>0</v>
      </c>
      <c r="Q400" s="2">
        <f t="shared" ca="1" si="119"/>
        <v>307965</v>
      </c>
      <c r="R400" s="3">
        <f t="shared" ca="1" si="119"/>
        <v>5600</v>
      </c>
      <c r="S400" s="4">
        <f>S399</f>
        <v>2800</v>
      </c>
      <c r="T400">
        <f t="shared" ca="1" si="120"/>
        <v>307965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"&amp;_xludf.BASE(ROUND(RAND()*50000,0),16,5)</f>
        <v>#NAME?</v>
      </c>
      <c r="F401">
        <v>2</v>
      </c>
      <c r="J401">
        <v>4</v>
      </c>
      <c r="K401" s="2">
        <f ca="1">Q400</f>
        <v>307965</v>
      </c>
      <c r="L401" s="2">
        <f ca="1">R400</f>
        <v>5600</v>
      </c>
      <c r="M401" s="2">
        <v>0</v>
      </c>
      <c r="N401" s="2">
        <f ca="1">K399</f>
        <v>303424</v>
      </c>
      <c r="O401" s="3">
        <f ca="1">O400</f>
        <v>5600</v>
      </c>
      <c r="P401" s="4">
        <f>P400</f>
        <v>0</v>
      </c>
      <c r="Q401" s="2">
        <f t="shared" ca="1" si="119"/>
        <v>303424</v>
      </c>
      <c r="R401" s="3">
        <f t="shared" ca="1" si="119"/>
        <v>5600</v>
      </c>
      <c r="S401" s="4">
        <f>S400</f>
        <v>2800</v>
      </c>
      <c r="T401">
        <f t="shared" ca="1" si="120"/>
        <v>307965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"&amp;_xludf.BASE(ROUND(RAND()*50000,0),16,5)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303424</v>
      </c>
      <c r="L402" s="2">
        <f ca="1">O401</f>
        <v>5600</v>
      </c>
      <c r="M402" s="2">
        <f>P401</f>
        <v>0</v>
      </c>
      <c r="N402" s="2">
        <f ca="1">K399</f>
        <v>303424</v>
      </c>
      <c r="O402" s="3">
        <f>L399</f>
        <v>2500</v>
      </c>
      <c r="P402" s="4">
        <f>M399</f>
        <v>0</v>
      </c>
      <c r="Q402" s="2">
        <f t="shared" ca="1" si="119"/>
        <v>303424</v>
      </c>
      <c r="R402" s="2">
        <f t="shared" si="119"/>
        <v>2500</v>
      </c>
      <c r="S402" s="4" t="e">
        <f>#REF!</f>
        <v>#REF!</v>
      </c>
      <c r="T402">
        <f t="shared" ca="1" si="120"/>
        <v>303424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"&amp;_xludf.BASE(ROUND(RAND()*50000,0),16,5)</f>
        <v>#NAME?</v>
      </c>
      <c r="F403">
        <v>3</v>
      </c>
      <c r="J403">
        <v>4</v>
      </c>
      <c r="K403" s="2">
        <f ca="1">K399</f>
        <v>303424</v>
      </c>
      <c r="L403" s="2">
        <f>L399</f>
        <v>2500</v>
      </c>
      <c r="M403" s="4">
        <v>0</v>
      </c>
      <c r="N403" s="2">
        <f ca="1">K400</f>
        <v>307965</v>
      </c>
      <c r="O403" s="3">
        <f>L400</f>
        <v>2500</v>
      </c>
      <c r="P403" s="4">
        <v>0</v>
      </c>
      <c r="Q403" s="2">
        <f ca="1">K401</f>
        <v>307965</v>
      </c>
      <c r="R403" s="3">
        <f ca="1">L401</f>
        <v>5600</v>
      </c>
      <c r="S403" s="4">
        <v>0</v>
      </c>
      <c r="T403">
        <f ca="1">K402</f>
        <v>303424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303924</v>
      </c>
      <c r="L404">
        <f>L399+500</f>
        <v>3000</v>
      </c>
      <c r="M404">
        <f>M399+1200</f>
        <v>1200</v>
      </c>
      <c r="N404">
        <f ca="1">K404+1000</f>
        <v>304924</v>
      </c>
      <c r="O404">
        <f>L404</f>
        <v>3000</v>
      </c>
      <c r="P404">
        <f>M404</f>
        <v>1200</v>
      </c>
      <c r="Q404">
        <f ca="1">N404</f>
        <v>304924</v>
      </c>
      <c r="R404">
        <f>O404</f>
        <v>3000</v>
      </c>
      <c r="S404">
        <f>P404+1000</f>
        <v>2200</v>
      </c>
      <c r="T404">
        <f ca="1">K404</f>
        <v>303924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Zn-"&amp;_xludf.BASE(W405,10,3)</f>
        <v>#NAME?</v>
      </c>
      <c r="E405" t="e">
        <f ca="1">"12D Zn-"&amp;_xludf.BASE(W405,10,3)</f>
        <v>#NAME?</v>
      </c>
      <c r="F405" t="s">
        <v>7</v>
      </c>
      <c r="H405">
        <f ca="1">ROUND(0.2*10^7+0.3*RAND()*1*10^8,0)</f>
        <v>9915217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"&amp;_xludf.BASE(ROUND(RAND()*50000,0),16,5)</f>
        <v>#NAME?</v>
      </c>
      <c r="F406">
        <v>1</v>
      </c>
      <c r="J406">
        <v>4</v>
      </c>
      <c r="K406" s="2">
        <f ca="1">N399</f>
        <v>307965</v>
      </c>
      <c r="L406" s="3">
        <f>O399</f>
        <v>2500</v>
      </c>
      <c r="M406" s="4">
        <f>P399</f>
        <v>0</v>
      </c>
      <c r="N406" s="2">
        <f ca="1">K406+ROUND(H405/3100,0)</f>
        <v>311163</v>
      </c>
      <c r="O406" s="3">
        <v>2500</v>
      </c>
      <c r="P406" s="4">
        <v>0</v>
      </c>
      <c r="Q406" s="2">
        <f t="shared" ref="Q406:R409" ca="1" si="121">N406</f>
        <v>311163</v>
      </c>
      <c r="R406" s="3">
        <f t="shared" si="121"/>
        <v>2500</v>
      </c>
      <c r="S406" s="4">
        <f>2800</f>
        <v>2800</v>
      </c>
      <c r="T406">
        <f t="shared" ref="T406:U409" ca="1" si="122">K406</f>
        <v>307965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"&amp;_xludf.BASE(ROUND(RAND()*50000,0),16,5)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311163</v>
      </c>
      <c r="L407" s="3">
        <f>O406</f>
        <v>2500</v>
      </c>
      <c r="M407" s="4">
        <f>P406</f>
        <v>0</v>
      </c>
      <c r="N407" s="2">
        <f ca="1">K407</f>
        <v>311163</v>
      </c>
      <c r="O407" s="3">
        <f ca="1">ROUND(L407+H405/(N406-K406),0)</f>
        <v>5600</v>
      </c>
      <c r="P407" s="4">
        <v>0</v>
      </c>
      <c r="Q407" s="2">
        <f t="shared" ca="1" si="121"/>
        <v>311163</v>
      </c>
      <c r="R407" s="3">
        <f t="shared" ca="1" si="121"/>
        <v>5600</v>
      </c>
      <c r="S407" s="4">
        <f>S406</f>
        <v>2800</v>
      </c>
      <c r="T407">
        <f t="shared" ca="1" si="122"/>
        <v>311163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"&amp;_xludf.BASE(ROUND(RAND()*50000,0),16,5)</f>
        <v>#NAME?</v>
      </c>
      <c r="F408">
        <v>2</v>
      </c>
      <c r="J408">
        <v>4</v>
      </c>
      <c r="K408" s="2">
        <f ca="1">Q407</f>
        <v>311163</v>
      </c>
      <c r="L408" s="2">
        <f ca="1">R407</f>
        <v>5600</v>
      </c>
      <c r="M408" s="2">
        <v>0</v>
      </c>
      <c r="N408" s="2">
        <f ca="1">K406</f>
        <v>307965</v>
      </c>
      <c r="O408" s="3">
        <f ca="1">O407</f>
        <v>5600</v>
      </c>
      <c r="P408" s="4">
        <f>P407</f>
        <v>0</v>
      </c>
      <c r="Q408" s="2">
        <f t="shared" ca="1" si="121"/>
        <v>307965</v>
      </c>
      <c r="R408" s="3">
        <f t="shared" ca="1" si="121"/>
        <v>5600</v>
      </c>
      <c r="S408" s="4">
        <f>S407</f>
        <v>2800</v>
      </c>
      <c r="T408">
        <f t="shared" ca="1" si="122"/>
        <v>311163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"&amp;_xludf.BASE(ROUND(RAND()*50000,0),16,5)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307965</v>
      </c>
      <c r="L409" s="2">
        <f ca="1">O408</f>
        <v>5600</v>
      </c>
      <c r="M409" s="2">
        <f>P408</f>
        <v>0</v>
      </c>
      <c r="N409" s="2">
        <f ca="1">K406</f>
        <v>307965</v>
      </c>
      <c r="O409" s="3">
        <f>L406</f>
        <v>2500</v>
      </c>
      <c r="P409" s="4">
        <f>M406</f>
        <v>0</v>
      </c>
      <c r="Q409" s="2">
        <f t="shared" ca="1" si="121"/>
        <v>307965</v>
      </c>
      <c r="R409" s="2">
        <f t="shared" si="121"/>
        <v>2500</v>
      </c>
      <c r="S409" s="4" t="e">
        <f>#REF!</f>
        <v>#REF!</v>
      </c>
      <c r="T409">
        <f t="shared" ca="1" si="122"/>
        <v>307965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"&amp;_xludf.BASE(ROUND(RAND()*50000,0),16,5)</f>
        <v>#NAME?</v>
      </c>
      <c r="F410">
        <v>3</v>
      </c>
      <c r="J410">
        <v>4</v>
      </c>
      <c r="K410" s="2">
        <f ca="1">K406</f>
        <v>307965</v>
      </c>
      <c r="L410" s="2">
        <f>L406</f>
        <v>2500</v>
      </c>
      <c r="M410" s="4">
        <v>0</v>
      </c>
      <c r="N410" s="2">
        <f ca="1">K407</f>
        <v>311163</v>
      </c>
      <c r="O410" s="3">
        <f>L407</f>
        <v>2500</v>
      </c>
      <c r="P410" s="4">
        <v>0</v>
      </c>
      <c r="Q410" s="2">
        <f ca="1">K408</f>
        <v>311163</v>
      </c>
      <c r="R410" s="3">
        <f ca="1">L408</f>
        <v>5600</v>
      </c>
      <c r="S410" s="4">
        <v>0</v>
      </c>
      <c r="T410">
        <f ca="1">K409</f>
        <v>307965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308465</v>
      </c>
      <c r="L411">
        <f>L406+500</f>
        <v>3000</v>
      </c>
      <c r="M411">
        <f>M406+1200</f>
        <v>1200</v>
      </c>
      <c r="N411">
        <f ca="1">K411+1000</f>
        <v>309465</v>
      </c>
      <c r="O411">
        <f>L411</f>
        <v>3000</v>
      </c>
      <c r="P411">
        <f>M411</f>
        <v>1200</v>
      </c>
      <c r="Q411">
        <f ca="1">N411</f>
        <v>309465</v>
      </c>
      <c r="R411">
        <f>O411</f>
        <v>3000</v>
      </c>
      <c r="S411">
        <f>P411+1000</f>
        <v>2200</v>
      </c>
      <c r="T411">
        <f ca="1">K411</f>
        <v>308465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Zn-"&amp;_xludf.BASE(W412,10,3)</f>
        <v>#NAME?</v>
      </c>
      <c r="E412" t="e">
        <f ca="1">"12D Zn-"&amp;_xludf.BASE(W412,10,3)</f>
        <v>#NAME?</v>
      </c>
      <c r="F412" t="s">
        <v>7</v>
      </c>
      <c r="H412">
        <f ca="1">ROUND(0.2*10^7+0.3*RAND()*1*10^8,0)</f>
        <v>6001456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"&amp;_xludf.BASE(ROUND(RAND()*50000,0),16,5)</f>
        <v>#NAME?</v>
      </c>
      <c r="F413">
        <v>1</v>
      </c>
      <c r="J413">
        <v>4</v>
      </c>
      <c r="K413" s="2">
        <f ca="1">N406</f>
        <v>311163</v>
      </c>
      <c r="L413" s="3">
        <f>O406</f>
        <v>2500</v>
      </c>
      <c r="M413" s="4">
        <f>P406</f>
        <v>0</v>
      </c>
      <c r="N413" s="2">
        <f ca="1">K413+ROUND(H412/3100,0)</f>
        <v>313099</v>
      </c>
      <c r="O413" s="3">
        <v>2500</v>
      </c>
      <c r="P413" s="4">
        <v>0</v>
      </c>
      <c r="Q413" s="2">
        <f t="shared" ref="Q413:R416" ca="1" si="123">N413</f>
        <v>313099</v>
      </c>
      <c r="R413" s="3">
        <f t="shared" si="123"/>
        <v>2500</v>
      </c>
      <c r="S413" s="4">
        <f>2800</f>
        <v>2800</v>
      </c>
      <c r="T413">
        <f t="shared" ref="T413:U416" ca="1" si="124">K413</f>
        <v>311163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"&amp;_xludf.BASE(ROUND(RAND()*50000,0),16,5)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313099</v>
      </c>
      <c r="L414" s="3">
        <f>O413</f>
        <v>2500</v>
      </c>
      <c r="M414" s="4">
        <f>P413</f>
        <v>0</v>
      </c>
      <c r="N414" s="2">
        <f ca="1">K414</f>
        <v>313099</v>
      </c>
      <c r="O414" s="3">
        <f ca="1">ROUND(L414+H412/(N413-K413),0)</f>
        <v>5600</v>
      </c>
      <c r="P414" s="4">
        <v>0</v>
      </c>
      <c r="Q414" s="2">
        <f t="shared" ca="1" si="123"/>
        <v>313099</v>
      </c>
      <c r="R414" s="3">
        <f t="shared" ca="1" si="123"/>
        <v>5600</v>
      </c>
      <c r="S414" s="4">
        <f>S413</f>
        <v>2800</v>
      </c>
      <c r="T414">
        <f t="shared" ca="1" si="124"/>
        <v>313099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"&amp;_xludf.BASE(ROUND(RAND()*50000,0),16,5)</f>
        <v>#NAME?</v>
      </c>
      <c r="F415">
        <v>2</v>
      </c>
      <c r="J415">
        <v>4</v>
      </c>
      <c r="K415" s="2">
        <f ca="1">Q414</f>
        <v>313099</v>
      </c>
      <c r="L415" s="2">
        <f ca="1">R414</f>
        <v>5600</v>
      </c>
      <c r="M415" s="2">
        <v>0</v>
      </c>
      <c r="N415" s="2">
        <f ca="1">K413</f>
        <v>311163</v>
      </c>
      <c r="O415" s="3">
        <f ca="1">O414</f>
        <v>5600</v>
      </c>
      <c r="P415" s="4">
        <f>P414</f>
        <v>0</v>
      </c>
      <c r="Q415" s="2">
        <f t="shared" ca="1" si="123"/>
        <v>311163</v>
      </c>
      <c r="R415" s="3">
        <f t="shared" ca="1" si="123"/>
        <v>5600</v>
      </c>
      <c r="S415" s="4">
        <f>S414</f>
        <v>2800</v>
      </c>
      <c r="T415">
        <f t="shared" ca="1" si="124"/>
        <v>313099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"&amp;_xludf.BASE(ROUND(RAND()*50000,0),16,5)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311163</v>
      </c>
      <c r="L416" s="2">
        <f ca="1">O415</f>
        <v>5600</v>
      </c>
      <c r="M416" s="2">
        <f>P415</f>
        <v>0</v>
      </c>
      <c r="N416" s="2">
        <f ca="1">K413</f>
        <v>311163</v>
      </c>
      <c r="O416" s="3">
        <f>L413</f>
        <v>2500</v>
      </c>
      <c r="P416" s="4">
        <f>M413</f>
        <v>0</v>
      </c>
      <c r="Q416" s="2">
        <f t="shared" ca="1" si="123"/>
        <v>311163</v>
      </c>
      <c r="R416" s="2">
        <f t="shared" si="123"/>
        <v>2500</v>
      </c>
      <c r="S416" s="4" t="e">
        <f>#REF!</f>
        <v>#REF!</v>
      </c>
      <c r="T416">
        <f t="shared" ca="1" si="124"/>
        <v>311163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"&amp;_xludf.BASE(ROUND(RAND()*50000,0),16,5)</f>
        <v>#NAME?</v>
      </c>
      <c r="F417">
        <v>3</v>
      </c>
      <c r="J417">
        <v>4</v>
      </c>
      <c r="K417" s="2">
        <f ca="1">K413</f>
        <v>311163</v>
      </c>
      <c r="L417" s="2">
        <f>L413</f>
        <v>2500</v>
      </c>
      <c r="M417" s="4">
        <v>0</v>
      </c>
      <c r="N417" s="2">
        <f ca="1">K414</f>
        <v>313099</v>
      </c>
      <c r="O417" s="3">
        <f>L414</f>
        <v>2500</v>
      </c>
      <c r="P417" s="4">
        <v>0</v>
      </c>
      <c r="Q417" s="2">
        <f ca="1">K415</f>
        <v>313099</v>
      </c>
      <c r="R417" s="3">
        <f ca="1">L415</f>
        <v>5600</v>
      </c>
      <c r="S417" s="4">
        <v>0</v>
      </c>
      <c r="T417">
        <f ca="1">K416</f>
        <v>311163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311663</v>
      </c>
      <c r="L418">
        <f>L413+500</f>
        <v>3000</v>
      </c>
      <c r="M418">
        <f>M413+1200</f>
        <v>1200</v>
      </c>
      <c r="N418">
        <f ca="1">K418+1000</f>
        <v>312663</v>
      </c>
      <c r="O418">
        <f>L418</f>
        <v>3000</v>
      </c>
      <c r="P418">
        <f>M418</f>
        <v>1200</v>
      </c>
      <c r="Q418">
        <f ca="1">N418</f>
        <v>312663</v>
      </c>
      <c r="R418">
        <f>O418</f>
        <v>3000</v>
      </c>
      <c r="S418">
        <f>P418+1000</f>
        <v>2200</v>
      </c>
      <c r="T418">
        <f ca="1">K418</f>
        <v>311663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Zn-"&amp;_xludf.BASE(W419,10,3)</f>
        <v>#NAME?</v>
      </c>
      <c r="E419" t="e">
        <f ca="1">"12D Zn-"&amp;_xludf.BASE(W419,10,3)</f>
        <v>#NAME?</v>
      </c>
      <c r="F419" t="s">
        <v>7</v>
      </c>
      <c r="H419">
        <f ca="1">ROUND(0.2*10^7+0.3*RAND()*1*10^8,0)</f>
        <v>31569134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"&amp;_xludf.BASE(ROUND(RAND()*50000,0),16,5)</f>
        <v>#NAME?</v>
      </c>
      <c r="F420">
        <v>1</v>
      </c>
      <c r="J420">
        <v>4</v>
      </c>
      <c r="K420" s="2">
        <f ca="1">N413</f>
        <v>313099</v>
      </c>
      <c r="L420" s="3">
        <f>O413</f>
        <v>2500</v>
      </c>
      <c r="M420" s="4">
        <f>P413</f>
        <v>0</v>
      </c>
      <c r="N420" s="2">
        <f ca="1">K420+ROUND(H419/3100,0)</f>
        <v>323283</v>
      </c>
      <c r="O420" s="3">
        <v>2500</v>
      </c>
      <c r="P420" s="4">
        <v>0</v>
      </c>
      <c r="Q420" s="2">
        <f t="shared" ref="Q420:R423" ca="1" si="125">N420</f>
        <v>323283</v>
      </c>
      <c r="R420" s="3">
        <f t="shared" si="125"/>
        <v>2500</v>
      </c>
      <c r="S420" s="4">
        <f>2800</f>
        <v>2800</v>
      </c>
      <c r="T420">
        <f t="shared" ref="T420:U423" ca="1" si="126">K420</f>
        <v>313099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"&amp;_xludf.BASE(ROUND(RAND()*50000,0),16,5)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323283</v>
      </c>
      <c r="L421" s="3">
        <f>O420</f>
        <v>2500</v>
      </c>
      <c r="M421" s="4">
        <f>P420</f>
        <v>0</v>
      </c>
      <c r="N421" s="2">
        <f ca="1">K421</f>
        <v>323283</v>
      </c>
      <c r="O421" s="3">
        <f ca="1">ROUND(L421+H419/(N420-K420),0)</f>
        <v>5600</v>
      </c>
      <c r="P421" s="4">
        <v>0</v>
      </c>
      <c r="Q421" s="2">
        <f t="shared" ca="1" si="125"/>
        <v>323283</v>
      </c>
      <c r="R421" s="3">
        <f t="shared" ca="1" si="125"/>
        <v>5600</v>
      </c>
      <c r="S421" s="4">
        <f>S420</f>
        <v>2800</v>
      </c>
      <c r="T421">
        <f t="shared" ca="1" si="126"/>
        <v>323283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"&amp;_xludf.BASE(ROUND(RAND()*50000,0),16,5)</f>
        <v>#NAME?</v>
      </c>
      <c r="F422">
        <v>2</v>
      </c>
      <c r="J422">
        <v>4</v>
      </c>
      <c r="K422" s="2">
        <f ca="1">Q421</f>
        <v>323283</v>
      </c>
      <c r="L422" s="2">
        <f ca="1">R421</f>
        <v>5600</v>
      </c>
      <c r="M422" s="2">
        <v>0</v>
      </c>
      <c r="N422" s="2">
        <f ca="1">K420</f>
        <v>313099</v>
      </c>
      <c r="O422" s="3">
        <f ca="1">O421</f>
        <v>5600</v>
      </c>
      <c r="P422" s="4">
        <f>P421</f>
        <v>0</v>
      </c>
      <c r="Q422" s="2">
        <f t="shared" ca="1" si="125"/>
        <v>313099</v>
      </c>
      <c r="R422" s="3">
        <f t="shared" ca="1" si="125"/>
        <v>5600</v>
      </c>
      <c r="S422" s="4">
        <f>S421</f>
        <v>2800</v>
      </c>
      <c r="T422">
        <f t="shared" ca="1" si="126"/>
        <v>323283</v>
      </c>
      <c r="U422">
        <f t="shared" ca="1" si="126"/>
        <v>5600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"&amp;_xludf.BASE(ROUND(RAND()*50000,0),16,5)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313099</v>
      </c>
      <c r="L423" s="2">
        <f ca="1">O422</f>
        <v>5600</v>
      </c>
      <c r="M423" s="2">
        <f>P422</f>
        <v>0</v>
      </c>
      <c r="N423" s="2">
        <f ca="1">K420</f>
        <v>313099</v>
      </c>
      <c r="O423" s="3">
        <f>L420</f>
        <v>2500</v>
      </c>
      <c r="P423" s="4">
        <f>M420</f>
        <v>0</v>
      </c>
      <c r="Q423" s="2">
        <f t="shared" ca="1" si="125"/>
        <v>313099</v>
      </c>
      <c r="R423" s="2">
        <f t="shared" si="125"/>
        <v>2500</v>
      </c>
      <c r="S423" s="4" t="e">
        <f>#REF!</f>
        <v>#REF!</v>
      </c>
      <c r="T423">
        <f t="shared" ca="1" si="126"/>
        <v>313099</v>
      </c>
      <c r="U423">
        <f t="shared" ca="1" si="126"/>
        <v>5600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"&amp;_xludf.BASE(ROUND(RAND()*50000,0),16,5)</f>
        <v>#NAME?</v>
      </c>
      <c r="F424">
        <v>3</v>
      </c>
      <c r="J424">
        <v>4</v>
      </c>
      <c r="K424" s="2">
        <f ca="1">K420</f>
        <v>313099</v>
      </c>
      <c r="L424" s="2">
        <f>L420</f>
        <v>2500</v>
      </c>
      <c r="M424" s="4">
        <v>0</v>
      </c>
      <c r="N424" s="2">
        <f ca="1">K421</f>
        <v>323283</v>
      </c>
      <c r="O424" s="3">
        <f>L421</f>
        <v>2500</v>
      </c>
      <c r="P424" s="4">
        <v>0</v>
      </c>
      <c r="Q424" s="2">
        <f ca="1">K422</f>
        <v>323283</v>
      </c>
      <c r="R424" s="3">
        <f ca="1">L422</f>
        <v>5600</v>
      </c>
      <c r="S424" s="4">
        <v>0</v>
      </c>
      <c r="T424">
        <f ca="1">K423</f>
        <v>313099</v>
      </c>
      <c r="U424">
        <f ca="1">L423</f>
        <v>5600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313599</v>
      </c>
      <c r="L425">
        <f>L420+500</f>
        <v>3000</v>
      </c>
      <c r="M425">
        <f>M420+1200</f>
        <v>1200</v>
      </c>
      <c r="N425">
        <f ca="1">K425+1000</f>
        <v>314599</v>
      </c>
      <c r="O425">
        <f>L425</f>
        <v>3000</v>
      </c>
      <c r="P425">
        <f>M425</f>
        <v>1200</v>
      </c>
      <c r="Q425">
        <f ca="1">N425</f>
        <v>314599</v>
      </c>
      <c r="R425">
        <f>O425</f>
        <v>3000</v>
      </c>
      <c r="S425">
        <f>P425+1000</f>
        <v>2200</v>
      </c>
      <c r="T425">
        <f ca="1">K425</f>
        <v>313599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Zn-"&amp;_xludf.BASE(W426,10,3)</f>
        <v>#NAME?</v>
      </c>
      <c r="E426" t="e">
        <f ca="1">"12D Zn-"&amp;_xludf.BASE(W426,10,3)</f>
        <v>#NAME?</v>
      </c>
      <c r="F426" t="s">
        <v>7</v>
      </c>
      <c r="H426">
        <f ca="1">ROUND(0.2*10^7+0.3*RAND()*1*10^8,0)</f>
        <v>13689676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"&amp;_xludf.BASE(ROUND(RAND()*50000,0),16,5)</f>
        <v>#NAME?</v>
      </c>
      <c r="F427">
        <v>1</v>
      </c>
      <c r="J427">
        <v>4</v>
      </c>
      <c r="K427" s="2">
        <f ca="1">N420</f>
        <v>323283</v>
      </c>
      <c r="L427" s="3">
        <f>O420</f>
        <v>2500</v>
      </c>
      <c r="M427" s="4">
        <f>P420</f>
        <v>0</v>
      </c>
      <c r="N427" s="2">
        <f ca="1">K427+ROUND(H426/3100,0)</f>
        <v>327699</v>
      </c>
      <c r="O427" s="3">
        <v>2500</v>
      </c>
      <c r="P427" s="4">
        <v>0</v>
      </c>
      <c r="Q427" s="2">
        <f t="shared" ref="Q427:R430" ca="1" si="127">N427</f>
        <v>327699</v>
      </c>
      <c r="R427" s="3">
        <f t="shared" si="127"/>
        <v>2500</v>
      </c>
      <c r="S427" s="4">
        <f>2800</f>
        <v>2800</v>
      </c>
      <c r="T427">
        <f t="shared" ref="T427:U430" ca="1" si="128">K427</f>
        <v>323283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"&amp;_xludf.BASE(ROUND(RAND()*50000,0),16,5)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327699</v>
      </c>
      <c r="L428" s="3">
        <f>O427</f>
        <v>2500</v>
      </c>
      <c r="M428" s="4">
        <f>P427</f>
        <v>0</v>
      </c>
      <c r="N428" s="2">
        <f ca="1">K428</f>
        <v>327699</v>
      </c>
      <c r="O428" s="3">
        <f ca="1">ROUND(L428+H426/(N427-K427),0)</f>
        <v>5600</v>
      </c>
      <c r="P428" s="4">
        <v>0</v>
      </c>
      <c r="Q428" s="2">
        <f t="shared" ca="1" si="127"/>
        <v>327699</v>
      </c>
      <c r="R428" s="3">
        <f t="shared" ca="1" si="127"/>
        <v>5600</v>
      </c>
      <c r="S428" s="4">
        <f>S427</f>
        <v>2800</v>
      </c>
      <c r="T428">
        <f t="shared" ca="1" si="128"/>
        <v>327699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"&amp;_xludf.BASE(ROUND(RAND()*50000,0),16,5)</f>
        <v>#NAME?</v>
      </c>
      <c r="F429">
        <v>2</v>
      </c>
      <c r="J429">
        <v>4</v>
      </c>
      <c r="K429" s="2">
        <f ca="1">Q428</f>
        <v>327699</v>
      </c>
      <c r="L429" s="2">
        <f ca="1">R428</f>
        <v>5600</v>
      </c>
      <c r="M429" s="2">
        <v>0</v>
      </c>
      <c r="N429" s="2">
        <f ca="1">K427</f>
        <v>323283</v>
      </c>
      <c r="O429" s="3">
        <f ca="1">O428</f>
        <v>5600</v>
      </c>
      <c r="P429" s="4">
        <f>P428</f>
        <v>0</v>
      </c>
      <c r="Q429" s="2">
        <f t="shared" ca="1" si="127"/>
        <v>323283</v>
      </c>
      <c r="R429" s="3">
        <f t="shared" ca="1" si="127"/>
        <v>5600</v>
      </c>
      <c r="S429" s="4">
        <f>S428</f>
        <v>2800</v>
      </c>
      <c r="T429">
        <f t="shared" ca="1" si="128"/>
        <v>327699</v>
      </c>
      <c r="U429">
        <f t="shared" ca="1" si="128"/>
        <v>5600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"&amp;_xludf.BASE(ROUND(RAND()*50000,0),16,5)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323283</v>
      </c>
      <c r="L430" s="2">
        <f ca="1">O429</f>
        <v>5600</v>
      </c>
      <c r="M430" s="2">
        <f>P429</f>
        <v>0</v>
      </c>
      <c r="N430" s="2">
        <f ca="1">K427</f>
        <v>323283</v>
      </c>
      <c r="O430" s="3">
        <f>L427</f>
        <v>2500</v>
      </c>
      <c r="P430" s="4">
        <f>M427</f>
        <v>0</v>
      </c>
      <c r="Q430" s="2">
        <f t="shared" ca="1" si="127"/>
        <v>323283</v>
      </c>
      <c r="R430" s="2">
        <f t="shared" si="127"/>
        <v>2500</v>
      </c>
      <c r="S430" s="4" t="e">
        <f>#REF!</f>
        <v>#REF!</v>
      </c>
      <c r="T430">
        <f t="shared" ca="1" si="128"/>
        <v>323283</v>
      </c>
      <c r="U430">
        <f t="shared" ca="1" si="128"/>
        <v>5600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"&amp;_xludf.BASE(ROUND(RAND()*50000,0),16,5)</f>
        <v>#NAME?</v>
      </c>
      <c r="F431">
        <v>3</v>
      </c>
      <c r="J431">
        <v>4</v>
      </c>
      <c r="K431" s="2">
        <f ca="1">K427</f>
        <v>323283</v>
      </c>
      <c r="L431" s="2">
        <f>L427</f>
        <v>2500</v>
      </c>
      <c r="M431" s="4">
        <v>0</v>
      </c>
      <c r="N431" s="2">
        <f ca="1">K428</f>
        <v>327699</v>
      </c>
      <c r="O431" s="3">
        <f>L428</f>
        <v>2500</v>
      </c>
      <c r="P431" s="4">
        <v>0</v>
      </c>
      <c r="Q431" s="2">
        <f ca="1">K429</f>
        <v>327699</v>
      </c>
      <c r="R431" s="3">
        <f ca="1">L429</f>
        <v>5600</v>
      </c>
      <c r="S431" s="4">
        <v>0</v>
      </c>
      <c r="T431">
        <f ca="1">K430</f>
        <v>323283</v>
      </c>
      <c r="U431">
        <f ca="1">L430</f>
        <v>5600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323783</v>
      </c>
      <c r="L432">
        <f>L427+500</f>
        <v>3000</v>
      </c>
      <c r="M432">
        <f>M427+1200</f>
        <v>1200</v>
      </c>
      <c r="N432">
        <f ca="1">K432+1000</f>
        <v>324783</v>
      </c>
      <c r="O432">
        <f>L432</f>
        <v>3000</v>
      </c>
      <c r="P432">
        <f>M432</f>
        <v>1200</v>
      </c>
      <c r="Q432">
        <f ca="1">N432</f>
        <v>324783</v>
      </c>
      <c r="R432">
        <f>O432</f>
        <v>3000</v>
      </c>
      <c r="S432">
        <f>P432+1000</f>
        <v>2200</v>
      </c>
      <c r="T432">
        <f ca="1">K432</f>
        <v>323783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Zn-"&amp;_xludf.BASE(W433,10,3)</f>
        <v>#NAME?</v>
      </c>
      <c r="E433" t="e">
        <f ca="1">"12D Zn-"&amp;_xludf.BASE(W433,10,3)</f>
        <v>#NAME?</v>
      </c>
      <c r="F433" t="s">
        <v>7</v>
      </c>
      <c r="H433">
        <f ca="1">ROUND(0.2*10^7+0.3*RAND()*1*10^8,0)</f>
        <v>27688278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"&amp;_xludf.BASE(ROUND(RAND()*50000,0),16,5)</f>
        <v>#NAME?</v>
      </c>
      <c r="F434">
        <v>1</v>
      </c>
      <c r="J434">
        <v>4</v>
      </c>
      <c r="K434" s="2">
        <f ca="1">N427</f>
        <v>327699</v>
      </c>
      <c r="L434" s="3">
        <f>O427</f>
        <v>2500</v>
      </c>
      <c r="M434" s="4">
        <f>P427</f>
        <v>0</v>
      </c>
      <c r="N434" s="2">
        <f ca="1">K434+ROUND(H433/3100,0)</f>
        <v>336631</v>
      </c>
      <c r="O434" s="3">
        <v>2500</v>
      </c>
      <c r="P434" s="4">
        <v>0</v>
      </c>
      <c r="Q434" s="2">
        <f t="shared" ref="Q434:R437" ca="1" si="129">N434</f>
        <v>336631</v>
      </c>
      <c r="R434" s="3">
        <f t="shared" si="129"/>
        <v>2500</v>
      </c>
      <c r="S434" s="4">
        <f>2800</f>
        <v>2800</v>
      </c>
      <c r="T434">
        <f t="shared" ref="T434:U437" ca="1" si="130">K434</f>
        <v>327699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"&amp;_xludf.BASE(ROUND(RAND()*50000,0),16,5)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336631</v>
      </c>
      <c r="L435" s="3">
        <f>O434</f>
        <v>2500</v>
      </c>
      <c r="M435" s="4">
        <f>P434</f>
        <v>0</v>
      </c>
      <c r="N435" s="2">
        <f ca="1">K435</f>
        <v>336631</v>
      </c>
      <c r="O435" s="3">
        <f ca="1">ROUND(L435+H433/(N434-K434),0)</f>
        <v>5600</v>
      </c>
      <c r="P435" s="4">
        <v>0</v>
      </c>
      <c r="Q435" s="2">
        <f t="shared" ca="1" si="129"/>
        <v>336631</v>
      </c>
      <c r="R435" s="3">
        <f t="shared" ca="1" si="129"/>
        <v>5600</v>
      </c>
      <c r="S435" s="4">
        <f>S434</f>
        <v>2800</v>
      </c>
      <c r="T435">
        <f t="shared" ca="1" si="130"/>
        <v>336631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"&amp;_xludf.BASE(ROUND(RAND()*50000,0),16,5)</f>
        <v>#NAME?</v>
      </c>
      <c r="F436">
        <v>2</v>
      </c>
      <c r="J436">
        <v>4</v>
      </c>
      <c r="K436" s="2">
        <f ca="1">Q435</f>
        <v>336631</v>
      </c>
      <c r="L436" s="2">
        <f ca="1">R435</f>
        <v>5600</v>
      </c>
      <c r="M436" s="2">
        <v>0</v>
      </c>
      <c r="N436" s="2">
        <f ca="1">K434</f>
        <v>327699</v>
      </c>
      <c r="O436" s="3">
        <f ca="1">O435</f>
        <v>5600</v>
      </c>
      <c r="P436" s="4">
        <f>P435</f>
        <v>0</v>
      </c>
      <c r="Q436" s="2">
        <f t="shared" ca="1" si="129"/>
        <v>327699</v>
      </c>
      <c r="R436" s="3">
        <f t="shared" ca="1" si="129"/>
        <v>5600</v>
      </c>
      <c r="S436" s="4">
        <f>S435</f>
        <v>2800</v>
      </c>
      <c r="T436">
        <f t="shared" ca="1" si="130"/>
        <v>336631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"&amp;_xludf.BASE(ROUND(RAND()*50000,0),16,5)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327699</v>
      </c>
      <c r="L437" s="2">
        <f ca="1">O436</f>
        <v>5600</v>
      </c>
      <c r="M437" s="2">
        <f>P436</f>
        <v>0</v>
      </c>
      <c r="N437" s="2">
        <f ca="1">K434</f>
        <v>327699</v>
      </c>
      <c r="O437" s="3">
        <f>L434</f>
        <v>2500</v>
      </c>
      <c r="P437" s="4">
        <f>M434</f>
        <v>0</v>
      </c>
      <c r="Q437" s="2">
        <f t="shared" ca="1" si="129"/>
        <v>327699</v>
      </c>
      <c r="R437" s="2">
        <f t="shared" si="129"/>
        <v>2500</v>
      </c>
      <c r="S437" s="4" t="e">
        <f>#REF!</f>
        <v>#REF!</v>
      </c>
      <c r="T437">
        <f t="shared" ca="1" si="130"/>
        <v>327699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"&amp;_xludf.BASE(ROUND(RAND()*50000,0),16,5)</f>
        <v>#NAME?</v>
      </c>
      <c r="F438">
        <v>3</v>
      </c>
      <c r="J438">
        <v>4</v>
      </c>
      <c r="K438" s="2">
        <f ca="1">K434</f>
        <v>327699</v>
      </c>
      <c r="L438" s="2">
        <f>L434</f>
        <v>2500</v>
      </c>
      <c r="M438" s="4">
        <v>0</v>
      </c>
      <c r="N438" s="2">
        <f ca="1">K435</f>
        <v>336631</v>
      </c>
      <c r="O438" s="3">
        <f>L435</f>
        <v>2500</v>
      </c>
      <c r="P438" s="4">
        <v>0</v>
      </c>
      <c r="Q438" s="2">
        <f ca="1">K436</f>
        <v>336631</v>
      </c>
      <c r="R438" s="3">
        <f ca="1">L436</f>
        <v>5600</v>
      </c>
      <c r="S438" s="4">
        <v>0</v>
      </c>
      <c r="T438">
        <f ca="1">K437</f>
        <v>327699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328199</v>
      </c>
      <c r="L439">
        <f>L434+500</f>
        <v>3000</v>
      </c>
      <c r="M439">
        <f>M434+1200</f>
        <v>1200</v>
      </c>
      <c r="N439">
        <f ca="1">K439+1000</f>
        <v>329199</v>
      </c>
      <c r="O439">
        <f>L439</f>
        <v>3000</v>
      </c>
      <c r="P439">
        <f>M439</f>
        <v>1200</v>
      </c>
      <c r="Q439">
        <f ca="1">N439</f>
        <v>329199</v>
      </c>
      <c r="R439">
        <f>O439</f>
        <v>3000</v>
      </c>
      <c r="S439">
        <f>P439+1000</f>
        <v>2200</v>
      </c>
      <c r="T439">
        <f ca="1">K439</f>
        <v>328199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Zn-"&amp;_xludf.BASE(W440,10,3)</f>
        <v>#NAME?</v>
      </c>
      <c r="E440" t="e">
        <f ca="1">"12D Zn-"&amp;_xludf.BASE(W440,10,3)</f>
        <v>#NAME?</v>
      </c>
      <c r="F440" t="s">
        <v>7</v>
      </c>
      <c r="H440">
        <f ca="1">ROUND(0.2*10^7+0.3*RAND()*1*10^8,0)</f>
        <v>12794172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"&amp;_xludf.BASE(ROUND(RAND()*50000,0),16,5)</f>
        <v>#NAME?</v>
      </c>
      <c r="F441">
        <v>1</v>
      </c>
      <c r="J441">
        <v>4</v>
      </c>
      <c r="K441" s="2">
        <f ca="1">N434</f>
        <v>336631</v>
      </c>
      <c r="L441" s="3">
        <f>O434</f>
        <v>2500</v>
      </c>
      <c r="M441" s="4">
        <f>P434</f>
        <v>0</v>
      </c>
      <c r="N441" s="2">
        <f ca="1">K441+ROUND(H440/3100,0)</f>
        <v>340758</v>
      </c>
      <c r="O441" s="3">
        <v>2500</v>
      </c>
      <c r="P441" s="4">
        <v>0</v>
      </c>
      <c r="Q441" s="2">
        <f t="shared" ref="Q441:R444" ca="1" si="131">N441</f>
        <v>340758</v>
      </c>
      <c r="R441" s="3">
        <f t="shared" si="131"/>
        <v>2500</v>
      </c>
      <c r="S441" s="4">
        <f>2800</f>
        <v>2800</v>
      </c>
      <c r="T441">
        <f t="shared" ref="T441:U444" ca="1" si="132">K441</f>
        <v>336631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"&amp;_xludf.BASE(ROUND(RAND()*50000,0),16,5)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340758</v>
      </c>
      <c r="L442" s="3">
        <f>O441</f>
        <v>2500</v>
      </c>
      <c r="M442" s="4">
        <f>P441</f>
        <v>0</v>
      </c>
      <c r="N442" s="2">
        <f ca="1">K442</f>
        <v>340758</v>
      </c>
      <c r="O442" s="3">
        <f ca="1">ROUND(L442+H440/(N441-K441),0)</f>
        <v>5600</v>
      </c>
      <c r="P442" s="4">
        <v>0</v>
      </c>
      <c r="Q442" s="2">
        <f t="shared" ca="1" si="131"/>
        <v>340758</v>
      </c>
      <c r="R442" s="3">
        <f t="shared" ca="1" si="131"/>
        <v>5600</v>
      </c>
      <c r="S442" s="4">
        <f>S441</f>
        <v>2800</v>
      </c>
      <c r="T442">
        <f t="shared" ca="1" si="132"/>
        <v>340758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"&amp;_xludf.BASE(ROUND(RAND()*50000,0),16,5)</f>
        <v>#NAME?</v>
      </c>
      <c r="F443">
        <v>2</v>
      </c>
      <c r="J443">
        <v>4</v>
      </c>
      <c r="K443" s="2">
        <f ca="1">Q442</f>
        <v>340758</v>
      </c>
      <c r="L443" s="2">
        <f ca="1">R442</f>
        <v>5600</v>
      </c>
      <c r="M443" s="2">
        <v>0</v>
      </c>
      <c r="N443" s="2">
        <f ca="1">K441</f>
        <v>336631</v>
      </c>
      <c r="O443" s="3">
        <f ca="1">O442</f>
        <v>5600</v>
      </c>
      <c r="P443" s="4">
        <f>P442</f>
        <v>0</v>
      </c>
      <c r="Q443" s="2">
        <f t="shared" ca="1" si="131"/>
        <v>336631</v>
      </c>
      <c r="R443" s="3">
        <f t="shared" ca="1" si="131"/>
        <v>5600</v>
      </c>
      <c r="S443" s="4">
        <f>S442</f>
        <v>2800</v>
      </c>
      <c r="T443">
        <f t="shared" ca="1" si="132"/>
        <v>340758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"&amp;_xludf.BASE(ROUND(RAND()*50000,0),16,5)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336631</v>
      </c>
      <c r="L444" s="2">
        <f ca="1">O443</f>
        <v>5600</v>
      </c>
      <c r="M444" s="2">
        <f>P443</f>
        <v>0</v>
      </c>
      <c r="N444" s="2">
        <f ca="1">K441</f>
        <v>336631</v>
      </c>
      <c r="O444" s="3">
        <f>L441</f>
        <v>2500</v>
      </c>
      <c r="P444" s="4">
        <f>M441</f>
        <v>0</v>
      </c>
      <c r="Q444" s="2">
        <f t="shared" ca="1" si="131"/>
        <v>336631</v>
      </c>
      <c r="R444" s="2">
        <f t="shared" si="131"/>
        <v>2500</v>
      </c>
      <c r="S444" s="4" t="e">
        <f>#REF!</f>
        <v>#REF!</v>
      </c>
      <c r="T444">
        <f t="shared" ca="1" si="132"/>
        <v>336631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"&amp;_xludf.BASE(ROUND(RAND()*50000,0),16,5)</f>
        <v>#NAME?</v>
      </c>
      <c r="F445">
        <v>3</v>
      </c>
      <c r="J445">
        <v>4</v>
      </c>
      <c r="K445" s="2">
        <f ca="1">K441</f>
        <v>336631</v>
      </c>
      <c r="L445" s="2">
        <f>L441</f>
        <v>2500</v>
      </c>
      <c r="M445" s="4">
        <v>0</v>
      </c>
      <c r="N445" s="2">
        <f ca="1">K442</f>
        <v>340758</v>
      </c>
      <c r="O445" s="3">
        <f>L442</f>
        <v>2500</v>
      </c>
      <c r="P445" s="4">
        <v>0</v>
      </c>
      <c r="Q445" s="2">
        <f ca="1">K443</f>
        <v>340758</v>
      </c>
      <c r="R445" s="3">
        <f ca="1">L443</f>
        <v>5600</v>
      </c>
      <c r="S445" s="4">
        <v>0</v>
      </c>
      <c r="T445">
        <f ca="1">K444</f>
        <v>336631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337131</v>
      </c>
      <c r="L446">
        <f>L441+500</f>
        <v>3000</v>
      </c>
      <c r="M446">
        <f>M441+1200</f>
        <v>1200</v>
      </c>
      <c r="N446">
        <f ca="1">K446+1000</f>
        <v>338131</v>
      </c>
      <c r="O446">
        <f>L446</f>
        <v>3000</v>
      </c>
      <c r="P446">
        <f>M446</f>
        <v>1200</v>
      </c>
      <c r="Q446">
        <f ca="1">N446</f>
        <v>338131</v>
      </c>
      <c r="R446">
        <f>O446</f>
        <v>3000</v>
      </c>
      <c r="S446">
        <f>P446+1000</f>
        <v>2200</v>
      </c>
      <c r="T446">
        <f ca="1">K446</f>
        <v>337131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Zn-"&amp;_xludf.BASE(W447,10,3)</f>
        <v>#NAME?</v>
      </c>
      <c r="E447" t="e">
        <f ca="1">"12D Zn-"&amp;_xludf.BASE(W447,10,3)</f>
        <v>#NAME?</v>
      </c>
      <c r="F447" t="s">
        <v>7</v>
      </c>
      <c r="H447">
        <f ca="1">ROUND(0.2*10^7+0.3*RAND()*1*10^8,0)</f>
        <v>15587158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"&amp;_xludf.BASE(ROUND(RAND()*50000,0),16,5)</f>
        <v>#NAME?</v>
      </c>
      <c r="F448">
        <v>1</v>
      </c>
      <c r="J448">
        <v>4</v>
      </c>
      <c r="K448" s="2">
        <f ca="1">N441</f>
        <v>340758</v>
      </c>
      <c r="L448" s="3">
        <f>O441</f>
        <v>2500</v>
      </c>
      <c r="M448" s="4">
        <f>P441</f>
        <v>0</v>
      </c>
      <c r="N448" s="2">
        <f ca="1">K448+ROUND(H447/3100,0)</f>
        <v>345786</v>
      </c>
      <c r="O448" s="3">
        <v>2500</v>
      </c>
      <c r="P448" s="4">
        <v>0</v>
      </c>
      <c r="Q448" s="2">
        <f t="shared" ref="Q448:R451" ca="1" si="133">N448</f>
        <v>345786</v>
      </c>
      <c r="R448" s="3">
        <f t="shared" si="133"/>
        <v>2500</v>
      </c>
      <c r="S448" s="4">
        <f>2800</f>
        <v>2800</v>
      </c>
      <c r="T448">
        <f t="shared" ref="T448:U451" ca="1" si="134">K448</f>
        <v>340758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"&amp;_xludf.BASE(ROUND(RAND()*50000,0),16,5)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345786</v>
      </c>
      <c r="L449" s="3">
        <f>O448</f>
        <v>2500</v>
      </c>
      <c r="M449" s="4">
        <f>P448</f>
        <v>0</v>
      </c>
      <c r="N449" s="2">
        <f ca="1">K449</f>
        <v>345786</v>
      </c>
      <c r="O449" s="3">
        <f ca="1">ROUND(L449+H447/(N448-K448),0)</f>
        <v>5600</v>
      </c>
      <c r="P449" s="4">
        <v>0</v>
      </c>
      <c r="Q449" s="2">
        <f t="shared" ca="1" si="133"/>
        <v>345786</v>
      </c>
      <c r="R449" s="3">
        <f t="shared" ca="1" si="133"/>
        <v>5600</v>
      </c>
      <c r="S449" s="4">
        <f>S448</f>
        <v>2800</v>
      </c>
      <c r="T449">
        <f t="shared" ca="1" si="134"/>
        <v>345786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"&amp;_xludf.BASE(ROUND(RAND()*50000,0),16,5)</f>
        <v>#NAME?</v>
      </c>
      <c r="F450">
        <v>2</v>
      </c>
      <c r="J450">
        <v>4</v>
      </c>
      <c r="K450" s="2">
        <f ca="1">Q449</f>
        <v>345786</v>
      </c>
      <c r="L450" s="2">
        <f ca="1">R449</f>
        <v>5600</v>
      </c>
      <c r="M450" s="2">
        <v>0</v>
      </c>
      <c r="N450" s="2">
        <f ca="1">K448</f>
        <v>340758</v>
      </c>
      <c r="O450" s="3">
        <f ca="1">O449</f>
        <v>5600</v>
      </c>
      <c r="P450" s="4">
        <f>P449</f>
        <v>0</v>
      </c>
      <c r="Q450" s="2">
        <f t="shared" ca="1" si="133"/>
        <v>340758</v>
      </c>
      <c r="R450" s="3">
        <f t="shared" ca="1" si="133"/>
        <v>5600</v>
      </c>
      <c r="S450" s="4">
        <f>S449</f>
        <v>2800</v>
      </c>
      <c r="T450">
        <f t="shared" ca="1" si="134"/>
        <v>345786</v>
      </c>
      <c r="U450">
        <f t="shared" ca="1" si="134"/>
        <v>5600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"&amp;_xludf.BASE(ROUND(RAND()*50000,0),16,5)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340758</v>
      </c>
      <c r="L451" s="2">
        <f ca="1">O450</f>
        <v>5600</v>
      </c>
      <c r="M451" s="2">
        <f>P450</f>
        <v>0</v>
      </c>
      <c r="N451" s="2">
        <f ca="1">K448</f>
        <v>340758</v>
      </c>
      <c r="O451" s="3">
        <f>L448</f>
        <v>2500</v>
      </c>
      <c r="P451" s="4">
        <f>M448</f>
        <v>0</v>
      </c>
      <c r="Q451" s="2">
        <f t="shared" ca="1" si="133"/>
        <v>340758</v>
      </c>
      <c r="R451" s="2">
        <f t="shared" si="133"/>
        <v>2500</v>
      </c>
      <c r="S451" s="4" t="e">
        <f>#REF!</f>
        <v>#REF!</v>
      </c>
      <c r="T451">
        <f t="shared" ca="1" si="134"/>
        <v>340758</v>
      </c>
      <c r="U451">
        <f t="shared" ca="1" si="134"/>
        <v>5600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"&amp;_xludf.BASE(ROUND(RAND()*50000,0),16,5)</f>
        <v>#NAME?</v>
      </c>
      <c r="F452">
        <v>3</v>
      </c>
      <c r="J452">
        <v>4</v>
      </c>
      <c r="K452" s="2">
        <f ca="1">K448</f>
        <v>340758</v>
      </c>
      <c r="L452" s="2">
        <f>L448</f>
        <v>2500</v>
      </c>
      <c r="M452" s="4">
        <v>0</v>
      </c>
      <c r="N452" s="2">
        <f ca="1">K449</f>
        <v>345786</v>
      </c>
      <c r="O452" s="3">
        <f>L449</f>
        <v>2500</v>
      </c>
      <c r="P452" s="4">
        <v>0</v>
      </c>
      <c r="Q452" s="2">
        <f ca="1">K450</f>
        <v>345786</v>
      </c>
      <c r="R452" s="3">
        <f ca="1">L450</f>
        <v>5600</v>
      </c>
      <c r="S452" s="4">
        <v>0</v>
      </c>
      <c r="T452">
        <f ca="1">K451</f>
        <v>340758</v>
      </c>
      <c r="U452">
        <f ca="1">L451</f>
        <v>5600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341258</v>
      </c>
      <c r="L453">
        <f>L448+500</f>
        <v>3000</v>
      </c>
      <c r="M453">
        <f>M448+1200</f>
        <v>1200</v>
      </c>
      <c r="N453">
        <f ca="1">K453+1000</f>
        <v>342258</v>
      </c>
      <c r="O453">
        <f>L453</f>
        <v>3000</v>
      </c>
      <c r="P453">
        <f>M453</f>
        <v>1200</v>
      </c>
      <c r="Q453">
        <f ca="1">N453</f>
        <v>342258</v>
      </c>
      <c r="R453">
        <f>O453</f>
        <v>3000</v>
      </c>
      <c r="S453">
        <f>P453+1000</f>
        <v>2200</v>
      </c>
      <c r="T453">
        <f ca="1">K453</f>
        <v>341258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Zn-"&amp;_xludf.BASE(W454,10,3)</f>
        <v>#NAME?</v>
      </c>
      <c r="E454" t="e">
        <f ca="1">"12D Zn-"&amp;_xludf.BASE(W454,10,3)</f>
        <v>#NAME?</v>
      </c>
      <c r="F454" t="s">
        <v>7</v>
      </c>
      <c r="H454">
        <f ca="1">ROUND(0.2*10^7+0.3*RAND()*1*10^8,0)</f>
        <v>28615645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_xludf.BASE(_xludf.DECIMAL(B454,16)+1,16,5)</f>
        <v>#NAME?</v>
      </c>
      <c r="C455" s="1">
        <v>40987</v>
      </c>
      <c r="D455" t="e">
        <f ca="1">D454</f>
        <v>#NAME?</v>
      </c>
      <c r="E455" t="e">
        <f ca="1">"12D Ext Wall "&amp;_xludf.BASE(ROUND(RAND()*50000,0),16,5)</f>
        <v>#NAME?</v>
      </c>
      <c r="F455">
        <v>1</v>
      </c>
      <c r="J455">
        <v>4</v>
      </c>
      <c r="K455" s="2">
        <f ca="1">N448</f>
        <v>345786</v>
      </c>
      <c r="L455" s="3">
        <f>O448</f>
        <v>2500</v>
      </c>
      <c r="M455" s="4">
        <f>P448</f>
        <v>0</v>
      </c>
      <c r="N455" s="2">
        <f ca="1">K455+ROUND(H454/3100,0)</f>
        <v>355017</v>
      </c>
      <c r="O455" s="3">
        <v>2500</v>
      </c>
      <c r="P455" s="4">
        <v>0</v>
      </c>
      <c r="Q455" s="2">
        <f t="shared" ref="Q455:R458" ca="1" si="136">N455</f>
        <v>355017</v>
      </c>
      <c r="R455" s="3">
        <f t="shared" si="136"/>
        <v>2500</v>
      </c>
      <c r="S455" s="4">
        <f>2800</f>
        <v>2800</v>
      </c>
      <c r="T455">
        <f t="shared" ref="T455:U458" ca="1" si="137">K455</f>
        <v>345786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"&amp;_xludf.BASE(ROUND(RAND()*50000,0),16,5)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355017</v>
      </c>
      <c r="L456" s="3">
        <f>O455</f>
        <v>2500</v>
      </c>
      <c r="M456" s="4">
        <f>P455</f>
        <v>0</v>
      </c>
      <c r="N456" s="2">
        <f ca="1">K456</f>
        <v>355017</v>
      </c>
      <c r="O456" s="3">
        <f ca="1">ROUND(L456+H454/(N455-K455),0)</f>
        <v>5600</v>
      </c>
      <c r="P456" s="4">
        <v>0</v>
      </c>
      <c r="Q456" s="2">
        <f t="shared" ca="1" si="136"/>
        <v>355017</v>
      </c>
      <c r="R456" s="3">
        <f t="shared" ca="1" si="136"/>
        <v>5600</v>
      </c>
      <c r="S456" s="4">
        <f>S455</f>
        <v>2800</v>
      </c>
      <c r="T456">
        <f t="shared" ca="1" si="137"/>
        <v>355017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"&amp;_xludf.BASE(ROUND(RAND()*50000,0),16,5)</f>
        <v>#NAME?</v>
      </c>
      <c r="F457">
        <v>2</v>
      </c>
      <c r="J457">
        <v>4</v>
      </c>
      <c r="K457" s="2">
        <f ca="1">Q456</f>
        <v>355017</v>
      </c>
      <c r="L457" s="2">
        <f ca="1">R456</f>
        <v>5600</v>
      </c>
      <c r="M457" s="2">
        <v>0</v>
      </c>
      <c r="N457" s="2">
        <f ca="1">K455</f>
        <v>345786</v>
      </c>
      <c r="O457" s="3">
        <f ca="1">O456</f>
        <v>5600</v>
      </c>
      <c r="P457" s="4">
        <f>P456</f>
        <v>0</v>
      </c>
      <c r="Q457" s="2">
        <f t="shared" ca="1" si="136"/>
        <v>345786</v>
      </c>
      <c r="R457" s="3">
        <f t="shared" ca="1" si="136"/>
        <v>5600</v>
      </c>
      <c r="S457" s="4">
        <f>S456</f>
        <v>2800</v>
      </c>
      <c r="T457">
        <f t="shared" ca="1" si="137"/>
        <v>355017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"&amp;_xludf.BASE(ROUND(RAND()*50000,0),16,5)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345786</v>
      </c>
      <c r="L458" s="2">
        <f ca="1">O457</f>
        <v>5600</v>
      </c>
      <c r="M458" s="2">
        <f>P457</f>
        <v>0</v>
      </c>
      <c r="N458" s="2">
        <f ca="1">K455</f>
        <v>345786</v>
      </c>
      <c r="O458" s="3">
        <f>L455</f>
        <v>2500</v>
      </c>
      <c r="P458" s="4">
        <f>M455</f>
        <v>0</v>
      </c>
      <c r="Q458" s="2">
        <f t="shared" ca="1" si="136"/>
        <v>345786</v>
      </c>
      <c r="R458" s="2">
        <f t="shared" si="136"/>
        <v>2500</v>
      </c>
      <c r="S458" s="4" t="e">
        <f>#REF!</f>
        <v>#REF!</v>
      </c>
      <c r="T458">
        <f t="shared" ca="1" si="137"/>
        <v>345786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"&amp;_xludf.BASE(ROUND(RAND()*50000,0),16,5)</f>
        <v>#NAME?</v>
      </c>
      <c r="F459">
        <v>3</v>
      </c>
      <c r="J459">
        <v>4</v>
      </c>
      <c r="K459" s="2">
        <f ca="1">K455</f>
        <v>345786</v>
      </c>
      <c r="L459" s="2">
        <f>L455</f>
        <v>2500</v>
      </c>
      <c r="M459" s="4">
        <v>0</v>
      </c>
      <c r="N459" s="2">
        <f ca="1">K456</f>
        <v>355017</v>
      </c>
      <c r="O459" s="3">
        <f>L456</f>
        <v>2500</v>
      </c>
      <c r="P459" s="4">
        <v>0</v>
      </c>
      <c r="Q459" s="2">
        <f ca="1">K457</f>
        <v>355017</v>
      </c>
      <c r="R459" s="3">
        <f ca="1">L457</f>
        <v>5600</v>
      </c>
      <c r="S459" s="4">
        <v>0</v>
      </c>
      <c r="T459">
        <f ca="1">K458</f>
        <v>345786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346286</v>
      </c>
      <c r="L460">
        <f>L455+500</f>
        <v>3000</v>
      </c>
      <c r="M460">
        <f>M455+1200</f>
        <v>1200</v>
      </c>
      <c r="N460">
        <f ca="1">K460+1000</f>
        <v>347286</v>
      </c>
      <c r="O460">
        <f>L460</f>
        <v>3000</v>
      </c>
      <c r="P460">
        <f>M460</f>
        <v>1200</v>
      </c>
      <c r="Q460">
        <f ca="1">N460</f>
        <v>347286</v>
      </c>
      <c r="R460">
        <f>O460</f>
        <v>3000</v>
      </c>
      <c r="S460">
        <f>P460+1000</f>
        <v>2200</v>
      </c>
      <c r="T460">
        <f ca="1">K460</f>
        <v>346286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workbookViewId="0">
      <selection activeCell="H6" sqref="H6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33</v>
      </c>
      <c r="W2" s="11" t="s">
        <v>37</v>
      </c>
      <c r="X2" s="11" t="s">
        <v>38</v>
      </c>
      <c r="Y2" s="11" t="s">
        <v>39</v>
      </c>
      <c r="Z2" s="11" t="s">
        <v>40</v>
      </c>
      <c r="AA2" s="11" t="s">
        <v>41</v>
      </c>
      <c r="AB2" s="11" t="s">
        <v>42</v>
      </c>
      <c r="AC2" s="11"/>
      <c r="AD2" s="8"/>
      <c r="AE2" s="12"/>
    </row>
    <row r="3" spans="1:32" ht="14.25" customHeight="1" x14ac:dyDescent="0.2">
      <c r="A3" s="9" t="s">
        <v>43</v>
      </c>
      <c r="B3" s="13"/>
      <c r="C3" s="14" t="s">
        <v>44</v>
      </c>
      <c r="D3" s="14"/>
      <c r="E3" s="15" t="str">
        <f>"#"</f>
        <v>#</v>
      </c>
      <c r="F3" s="15" t="s">
        <v>45</v>
      </c>
      <c r="G3" s="15" t="s">
        <v>46</v>
      </c>
      <c r="H3" s="15"/>
      <c r="I3" s="15"/>
      <c r="J3" s="15"/>
      <c r="K3" s="15"/>
      <c r="L3" s="15"/>
      <c r="M3" s="15"/>
      <c r="N3" s="15" t="s">
        <v>47</v>
      </c>
      <c r="O3" s="15"/>
      <c r="P3" s="15"/>
      <c r="Q3" s="15"/>
      <c r="R3" s="15"/>
      <c r="S3" s="15" t="s">
        <v>48</v>
      </c>
      <c r="T3" s="15" t="s">
        <v>49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50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R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 t="shared" si="0"/>
        <v>Area</v>
      </c>
      <c r="K4" s="19" t="str">
        <f t="shared" si="0"/>
        <v>Origin-X</v>
      </c>
      <c r="L4" s="19" t="str">
        <f t="shared" si="0"/>
        <v>Origin Y</v>
      </c>
      <c r="M4" s="19" t="str">
        <f t="shared" si="0"/>
        <v>Origin 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 t="shared" si="0"/>
        <v>Ceiling Height</v>
      </c>
      <c r="S4" s="19" t="s">
        <v>51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52</v>
      </c>
      <c r="X4" s="19" t="s">
        <v>52</v>
      </c>
      <c r="Y4" s="19" t="s">
        <v>52</v>
      </c>
      <c r="Z4" s="19" t="s">
        <v>52</v>
      </c>
      <c r="AA4" s="19" t="s">
        <v>52</v>
      </c>
      <c r="AB4" s="19" t="s">
        <v>52</v>
      </c>
      <c r="AC4" s="19"/>
      <c r="AD4" s="20"/>
      <c r="AE4" s="21"/>
    </row>
    <row r="5" spans="1:32" s="30" customFormat="1" ht="36" customHeight="1" x14ac:dyDescent="0.2">
      <c r="A5" s="23" t="s">
        <v>138</v>
      </c>
      <c r="B5" s="24" t="s">
        <v>144</v>
      </c>
      <c r="C5" s="25" t="s">
        <v>53</v>
      </c>
      <c r="D5" s="25" t="s">
        <v>54</v>
      </c>
      <c r="E5" s="25" t="s">
        <v>55</v>
      </c>
      <c r="F5" s="25" t="s">
        <v>56</v>
      </c>
      <c r="G5" s="25" t="s">
        <v>57</v>
      </c>
      <c r="H5" s="25" t="s">
        <v>58</v>
      </c>
      <c r="I5" s="25" t="s">
        <v>59</v>
      </c>
      <c r="J5" s="25" t="s">
        <v>60</v>
      </c>
      <c r="K5" s="25" t="s">
        <v>61</v>
      </c>
      <c r="L5" s="25" t="s">
        <v>62</v>
      </c>
      <c r="M5" s="25" t="s">
        <v>63</v>
      </c>
      <c r="N5" s="25" t="s">
        <v>64</v>
      </c>
      <c r="O5" s="25" t="s">
        <v>65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66</v>
      </c>
      <c r="B6" s="32"/>
      <c r="C6" s="34" t="str">
        <f>E4&amp;"-"&amp;F4</f>
        <v>Floor #-Zone #</v>
      </c>
      <c r="D6" s="34" t="s">
        <v>143</v>
      </c>
      <c r="E6" s="34" t="str">
        <f>K4&amp;"/1000"</f>
        <v>Origin-X/1000</v>
      </c>
      <c r="F6" s="34" t="str">
        <f>L4&amp;"/1000"</f>
        <v>Origin Y/1000</v>
      </c>
      <c r="G6" s="34" t="str">
        <f>M4&amp;"/1000"</f>
        <v>Origin Z/1000</v>
      </c>
      <c r="H6" s="34" t="str">
        <f>""</f>
        <v/>
      </c>
      <c r="I6" s="34">
        <v>1</v>
      </c>
      <c r="J6" s="34" t="str">
        <f>R4&amp;"/1000"</f>
        <v>Ceiling Height/1000</v>
      </c>
      <c r="K6" s="34" t="str">
        <f>"("&amp;R4&amp;" * "&amp;J4&amp;")/1000000"</f>
        <v>(Ceiling Height * Area)/1000000</v>
      </c>
      <c r="L6" s="34" t="str">
        <f>J4&amp;"/1000000"</f>
        <v>Area/1000000</v>
      </c>
      <c r="M6" s="34"/>
      <c r="N6" s="34"/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67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68</v>
      </c>
      <c r="G8" s="11" t="s">
        <v>22</v>
      </c>
      <c r="H8" s="11" t="s">
        <v>69</v>
      </c>
      <c r="I8" s="11" t="s">
        <v>24</v>
      </c>
      <c r="J8" s="11" t="s">
        <v>25</v>
      </c>
      <c r="K8" s="11" t="s">
        <v>70</v>
      </c>
      <c r="L8" s="11" t="s">
        <v>71</v>
      </c>
      <c r="M8" s="11" t="s">
        <v>33</v>
      </c>
      <c r="N8" s="11"/>
      <c r="O8" s="11" t="s">
        <v>72</v>
      </c>
      <c r="P8" s="11" t="s">
        <v>31</v>
      </c>
      <c r="Q8" s="11" t="s">
        <v>33</v>
      </c>
      <c r="R8" s="11" t="s">
        <v>33</v>
      </c>
      <c r="S8" s="11" t="s">
        <v>34</v>
      </c>
      <c r="T8" s="11" t="s">
        <v>35</v>
      </c>
      <c r="U8" s="11" t="s">
        <v>28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73</v>
      </c>
      <c r="C9" s="14"/>
      <c r="D9" s="14"/>
      <c r="E9" s="15" t="str">
        <f>"#"</f>
        <v>#</v>
      </c>
      <c r="F9" s="15"/>
      <c r="G9" s="15" t="s">
        <v>74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 t="s">
        <v>48</v>
      </c>
      <c r="T9" s="15" t="s">
        <v>75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E8</f>
        <v>Zone #</v>
      </c>
      <c r="G10" s="19" t="str">
        <f t="shared" ref="G10:M10" si="2">F8</f>
        <v>Plenum Name</v>
      </c>
      <c r="H10" s="19" t="str">
        <f t="shared" si="2"/>
        <v>Zone Type</v>
      </c>
      <c r="I10" s="19" t="str">
        <f t="shared" si="2"/>
        <v>Ceiling Depth</v>
      </c>
      <c r="J10" s="19" t="str">
        <f t="shared" si="2"/>
        <v>Area</v>
      </c>
      <c r="K10" s="19" t="str">
        <f t="shared" si="2"/>
        <v>Origin-X</v>
      </c>
      <c r="L10" s="19" t="str">
        <f t="shared" si="2"/>
        <v>Origin-Y</v>
      </c>
      <c r="M10" s="19" t="str">
        <f t="shared" si="2"/>
        <v>Origin-Z</v>
      </c>
      <c r="N10" s="19"/>
      <c r="O10" s="19"/>
      <c r="P10" s="19" t="s">
        <v>33</v>
      </c>
      <c r="Q10" s="19" t="s">
        <v>33</v>
      </c>
      <c r="R10" s="19" t="s">
        <v>33</v>
      </c>
      <c r="S10" s="19" t="s">
        <v>33</v>
      </c>
      <c r="T10" s="19" t="s">
        <v>33</v>
      </c>
      <c r="U10" s="19" t="s">
        <v>33</v>
      </c>
      <c r="V10" s="19" t="s">
        <v>33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138</v>
      </c>
      <c r="B11" s="24" t="s">
        <v>144</v>
      </c>
      <c r="C11" s="25" t="s">
        <v>53</v>
      </c>
      <c r="D11" s="25" t="s">
        <v>54</v>
      </c>
      <c r="E11" s="25" t="s">
        <v>55</v>
      </c>
      <c r="F11" s="25" t="s">
        <v>56</v>
      </c>
      <c r="G11" s="25" t="s">
        <v>57</v>
      </c>
      <c r="H11" s="25" t="s">
        <v>58</v>
      </c>
      <c r="I11" s="25" t="s">
        <v>59</v>
      </c>
      <c r="J11" s="25" t="s">
        <v>60</v>
      </c>
      <c r="K11" s="25" t="s">
        <v>61</v>
      </c>
      <c r="L11" s="25" t="s">
        <v>62</v>
      </c>
      <c r="M11" s="25" t="s">
        <v>63</v>
      </c>
      <c r="N11" s="25" t="s">
        <v>64</v>
      </c>
      <c r="O11" s="25" t="s">
        <v>65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39" thickBot="1" x14ac:dyDescent="0.25">
      <c r="A12" s="31" t="str">
        <f>""&amp;A$6</f>
        <v>Data:</v>
      </c>
      <c r="B12" s="32"/>
      <c r="C12" s="34" t="str">
        <f>E10&amp;"-"&amp;F10&amp;"-Plnm"</f>
        <v>Floor #-Zone #-Plnm</v>
      </c>
      <c r="D12" s="34" t="s">
        <v>143</v>
      </c>
      <c r="E12" s="34" t="str">
        <f>K10</f>
        <v>Origin-X</v>
      </c>
      <c r="F12" s="34" t="str">
        <f>L10</f>
        <v>Origin-Y</v>
      </c>
      <c r="G12" s="34" t="str">
        <f>M10&amp;" + getBuildingElev()"</f>
        <v>Origin-Z + getBuildingElev()</v>
      </c>
      <c r="H12" s="34">
        <v>1</v>
      </c>
      <c r="I12" s="34">
        <v>1</v>
      </c>
      <c r="J12" s="34" t="s">
        <v>113</v>
      </c>
      <c r="K12" s="34" t="s">
        <v>113</v>
      </c>
      <c r="L12" s="34" t="str">
        <f>J10&amp;"/1000000"</f>
        <v>Area/1000000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76</v>
      </c>
      <c r="G14" s="11" t="s">
        <v>77</v>
      </c>
      <c r="H14" s="11" t="s">
        <v>78</v>
      </c>
      <c r="I14" s="11" t="s">
        <v>79</v>
      </c>
      <c r="J14" s="11" t="s">
        <v>80</v>
      </c>
      <c r="K14" s="11" t="s">
        <v>81</v>
      </c>
      <c r="L14" s="11" t="s">
        <v>82</v>
      </c>
      <c r="M14" s="11" t="s">
        <v>83</v>
      </c>
      <c r="N14" s="11" t="s">
        <v>84</v>
      </c>
      <c r="O14" s="11" t="s">
        <v>85</v>
      </c>
      <c r="P14" s="11" t="s">
        <v>86</v>
      </c>
      <c r="Q14" s="11" t="s">
        <v>87</v>
      </c>
      <c r="R14" s="11" t="s">
        <v>88</v>
      </c>
      <c r="S14" s="11" t="s">
        <v>89</v>
      </c>
      <c r="T14" s="11" t="s">
        <v>90</v>
      </c>
      <c r="U14" s="11" t="s">
        <v>91</v>
      </c>
      <c r="V14" s="11" t="s">
        <v>92</v>
      </c>
      <c r="W14" s="11" t="s">
        <v>93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4">E14</f>
        <v>Zone #</v>
      </c>
      <c r="G16" s="18" t="str">
        <f t="shared" si="4"/>
        <v>Wall Name</v>
      </c>
      <c r="H16" s="19" t="str">
        <f t="shared" si="4"/>
        <v>Construction Type</v>
      </c>
      <c r="I16" s="19" t="str">
        <f t="shared" si="4"/>
        <v>Other Zone Name</v>
      </c>
      <c r="J16" s="19" t="str">
        <f t="shared" si="4"/>
        <v>Other Surface Name</v>
      </c>
      <c r="K16" s="19" t="str">
        <f t="shared" si="4"/>
        <v>Plnm Surface</v>
      </c>
      <c r="L16" s="19" t="str">
        <f t="shared" si="4"/>
        <v># vertices</v>
      </c>
      <c r="M16" s="19" t="str">
        <f t="shared" si="4"/>
        <v>Vertex-1-x</v>
      </c>
      <c r="N16" s="19" t="str">
        <f t="shared" si="4"/>
        <v>Vertex-1-y</v>
      </c>
      <c r="O16" s="19" t="str">
        <f t="shared" si="4"/>
        <v>Vertex-1-z</v>
      </c>
      <c r="P16" s="19" t="str">
        <f t="shared" si="4"/>
        <v>Vertex-2-x</v>
      </c>
      <c r="Q16" s="19" t="str">
        <f t="shared" si="4"/>
        <v>Vertex-2-y</v>
      </c>
      <c r="R16" s="19" t="str">
        <f t="shared" si="4"/>
        <v>Vertex-2-z</v>
      </c>
      <c r="S16" s="19" t="str">
        <f t="shared" si="4"/>
        <v>Vertex-3-x</v>
      </c>
      <c r="T16" s="19" t="str">
        <f t="shared" si="4"/>
        <v>Vertex-3-y</v>
      </c>
      <c r="U16" s="19" t="str">
        <f t="shared" si="4"/>
        <v>Vertex-3-z</v>
      </c>
      <c r="V16" s="19" t="str">
        <f t="shared" si="4"/>
        <v>Vertex-4-x</v>
      </c>
      <c r="W16" s="19" t="str">
        <f t="shared" si="4"/>
        <v>Vertex-4-y</v>
      </c>
      <c r="X16" s="19" t="str">
        <f t="shared" si="4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95</v>
      </c>
      <c r="C17" s="25" t="s">
        <v>53</v>
      </c>
      <c r="D17" s="25" t="s">
        <v>63</v>
      </c>
      <c r="E17" s="25" t="s">
        <v>64</v>
      </c>
      <c r="F17" s="25" t="s">
        <v>65</v>
      </c>
      <c r="G17" s="25" t="s">
        <v>96</v>
      </c>
      <c r="H17" s="25" t="s">
        <v>97</v>
      </c>
      <c r="I17" s="25" t="s">
        <v>98</v>
      </c>
      <c r="J17" s="25" t="s">
        <v>54</v>
      </c>
      <c r="K17" s="25" t="s">
        <v>55</v>
      </c>
      <c r="L17" s="25" t="s">
        <v>56</v>
      </c>
      <c r="M17" s="25" t="s">
        <v>57</v>
      </c>
      <c r="N17" s="25" t="s">
        <v>58</v>
      </c>
      <c r="O17" s="25" t="s">
        <v>59</v>
      </c>
      <c r="P17" s="38" t="s">
        <v>60</v>
      </c>
      <c r="Q17" s="38" t="s">
        <v>61</v>
      </c>
      <c r="R17" s="38" t="s">
        <v>62</v>
      </c>
      <c r="S17" s="38" t="s">
        <v>99</v>
      </c>
      <c r="T17" s="38" t="s">
        <v>100</v>
      </c>
      <c r="U17" s="38" t="s">
        <v>101</v>
      </c>
      <c r="V17" s="38" t="s">
        <v>102</v>
      </c>
      <c r="W17" s="38" t="s">
        <v>103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 Constr. "&amp;H16</f>
        <v>Adb. Wal Constr. Construction Type</v>
      </c>
      <c r="E18" s="34" t="str">
        <f>E16&amp;"-"&amp;F16&amp;" +getPlnm()"</f>
        <v>Floor #-Zone # +getPlnm()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 t="shared" ref="L18:W18" si="5">M16&amp;"/1000"</f>
        <v>Vertex-1-x/1000</v>
      </c>
      <c r="M18" s="34" t="str">
        <f t="shared" si="5"/>
        <v>Vertex-1-y/1000</v>
      </c>
      <c r="N18" s="34" t="str">
        <f t="shared" si="5"/>
        <v>Vertex-1-z/1000</v>
      </c>
      <c r="O18" s="34" t="str">
        <f t="shared" si="5"/>
        <v>Vertex-2-x/1000</v>
      </c>
      <c r="P18" s="34" t="str">
        <f t="shared" si="5"/>
        <v>Vertex-2-y/1000</v>
      </c>
      <c r="Q18" s="34" t="str">
        <f t="shared" si="5"/>
        <v>Vertex-2-z/1000</v>
      </c>
      <c r="R18" s="34" t="str">
        <f t="shared" si="5"/>
        <v>Vertex-3-x/1000</v>
      </c>
      <c r="S18" s="34" t="str">
        <f t="shared" si="5"/>
        <v>Vertex-3-y/1000</v>
      </c>
      <c r="T18" s="34" t="str">
        <f t="shared" si="5"/>
        <v>Vertex-3-z/1000</v>
      </c>
      <c r="U18" s="34" t="str">
        <f t="shared" si="5"/>
        <v>Vertex-4-x/1000</v>
      </c>
      <c r="V18" s="34" t="str">
        <f t="shared" si="5"/>
        <v>Vertex-4-y/1000</v>
      </c>
      <c r="W18" s="34" t="str">
        <f t="shared" si="5"/>
        <v>Vertex-4-z/1000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6">C13</f>
        <v>Field-1</v>
      </c>
      <c r="D19" s="6">
        <f t="shared" si="6"/>
        <v>2</v>
      </c>
      <c r="E19" s="6">
        <f t="shared" si="6"/>
        <v>3</v>
      </c>
      <c r="F19" s="6">
        <f t="shared" si="6"/>
        <v>4</v>
      </c>
      <c r="G19" s="6">
        <f t="shared" si="6"/>
        <v>5</v>
      </c>
      <c r="H19" s="6">
        <f t="shared" si="6"/>
        <v>6</v>
      </c>
      <c r="I19" s="6">
        <f t="shared" si="6"/>
        <v>7</v>
      </c>
      <c r="J19" s="6">
        <f t="shared" si="6"/>
        <v>8</v>
      </c>
      <c r="K19" s="6">
        <f t="shared" si="6"/>
        <v>9</v>
      </c>
      <c r="L19" s="6">
        <f t="shared" si="6"/>
        <v>10</v>
      </c>
      <c r="M19" s="6">
        <f t="shared" si="6"/>
        <v>11</v>
      </c>
      <c r="N19" s="6">
        <f t="shared" si="6"/>
        <v>12</v>
      </c>
      <c r="O19" s="6">
        <f t="shared" si="6"/>
        <v>13</v>
      </c>
      <c r="P19" s="6">
        <f t="shared" si="6"/>
        <v>14</v>
      </c>
      <c r="Q19" s="6">
        <f t="shared" si="6"/>
        <v>15</v>
      </c>
      <c r="R19" s="6">
        <f t="shared" si="6"/>
        <v>16</v>
      </c>
      <c r="S19" s="6">
        <f t="shared" si="6"/>
        <v>17</v>
      </c>
      <c r="T19" s="6">
        <f t="shared" si="6"/>
        <v>18</v>
      </c>
      <c r="U19" s="6">
        <f t="shared" si="6"/>
        <v>19</v>
      </c>
      <c r="V19" s="6">
        <f t="shared" si="6"/>
        <v>20</v>
      </c>
      <c r="W19" s="6">
        <f t="shared" si="6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76</v>
      </c>
      <c r="G20" s="11" t="s">
        <v>77</v>
      </c>
      <c r="H20" s="11" t="str">
        <f>H$14</f>
        <v>Other Zone Name</v>
      </c>
      <c r="I20" s="11" t="str">
        <f>I$14</f>
        <v>Other Surface Name</v>
      </c>
      <c r="J20" s="11" t="s">
        <v>80</v>
      </c>
      <c r="K20" s="11" t="s">
        <v>81</v>
      </c>
      <c r="L20" s="11" t="s">
        <v>82</v>
      </c>
      <c r="M20" s="11" t="s">
        <v>83</v>
      </c>
      <c r="N20" s="11" t="s">
        <v>84</v>
      </c>
      <c r="O20" s="11" t="s">
        <v>85</v>
      </c>
      <c r="P20" s="11" t="s">
        <v>86</v>
      </c>
      <c r="Q20" s="11" t="s">
        <v>87</v>
      </c>
      <c r="R20" s="11" t="s">
        <v>88</v>
      </c>
      <c r="S20" s="11" t="s">
        <v>89</v>
      </c>
      <c r="T20" s="11" t="s">
        <v>90</v>
      </c>
      <c r="U20" s="11" t="s">
        <v>91</v>
      </c>
      <c r="V20" s="11" t="s">
        <v>92</v>
      </c>
      <c r="W20" s="11" t="s">
        <v>93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94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7">E20</f>
        <v>Zone #</v>
      </c>
      <c r="G22" s="18" t="str">
        <f t="shared" si="7"/>
        <v>Wall Name</v>
      </c>
      <c r="H22" s="19" t="str">
        <f t="shared" si="7"/>
        <v>Construction Type</v>
      </c>
      <c r="I22" s="19" t="str">
        <f t="shared" si="7"/>
        <v>Other Zone Name</v>
      </c>
      <c r="J22" s="19" t="str">
        <f t="shared" si="7"/>
        <v>Other Surface Name</v>
      </c>
      <c r="K22" s="19" t="str">
        <f t="shared" si="7"/>
        <v>Plnm Surface</v>
      </c>
      <c r="L22" s="19" t="str">
        <f t="shared" si="7"/>
        <v># vertices</v>
      </c>
      <c r="M22" s="19" t="str">
        <f t="shared" si="7"/>
        <v>Vertex-1-x</v>
      </c>
      <c r="N22" s="19" t="str">
        <f t="shared" si="7"/>
        <v>Vertex-1-y</v>
      </c>
      <c r="O22" s="19" t="str">
        <f t="shared" si="7"/>
        <v>Vertex-1-z</v>
      </c>
      <c r="P22" s="19" t="str">
        <f t="shared" si="7"/>
        <v>Vertex-2-x</v>
      </c>
      <c r="Q22" s="19" t="str">
        <f t="shared" si="7"/>
        <v>Vertex-2-y</v>
      </c>
      <c r="R22" s="19" t="str">
        <f t="shared" si="7"/>
        <v>Vertex-2-z</v>
      </c>
      <c r="S22" s="19" t="str">
        <f t="shared" si="7"/>
        <v>Vertex-3-x</v>
      </c>
      <c r="T22" s="19" t="str">
        <f t="shared" si="7"/>
        <v>Vertex-3-y</v>
      </c>
      <c r="U22" s="19" t="str">
        <f t="shared" si="7"/>
        <v>Vertex-3-z</v>
      </c>
      <c r="V22" s="19" t="str">
        <f t="shared" si="7"/>
        <v>Vertex-4-x</v>
      </c>
      <c r="W22" s="19" t="str">
        <f t="shared" si="7"/>
        <v>Vertex-4-y</v>
      </c>
      <c r="X22" s="19" t="str">
        <f t="shared" si="7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95</v>
      </c>
      <c r="C23" s="25" t="s">
        <v>53</v>
      </c>
      <c r="D23" s="25" t="s">
        <v>63</v>
      </c>
      <c r="E23" s="25" t="s">
        <v>64</v>
      </c>
      <c r="F23" s="25" t="s">
        <v>65</v>
      </c>
      <c r="G23" s="25" t="s">
        <v>96</v>
      </c>
      <c r="H23" s="25" t="s">
        <v>97</v>
      </c>
      <c r="I23" s="25" t="s">
        <v>98</v>
      </c>
      <c r="J23" s="25" t="s">
        <v>54</v>
      </c>
      <c r="K23" s="25" t="s">
        <v>55</v>
      </c>
      <c r="L23" s="25" t="s">
        <v>56</v>
      </c>
      <c r="M23" s="25" t="s">
        <v>57</v>
      </c>
      <c r="N23" s="25" t="s">
        <v>58</v>
      </c>
      <c r="O23" s="25" t="s">
        <v>59</v>
      </c>
      <c r="P23" s="38" t="s">
        <v>60</v>
      </c>
      <c r="Q23" s="38" t="s">
        <v>61</v>
      </c>
      <c r="R23" s="38" t="s">
        <v>62</v>
      </c>
      <c r="S23" s="38" t="s">
        <v>99</v>
      </c>
      <c r="T23" s="38" t="s">
        <v>100</v>
      </c>
      <c r="U23" s="38" t="s">
        <v>101</v>
      </c>
      <c r="V23" s="38" t="s">
        <v>102</v>
      </c>
      <c r="W23" s="38" t="s">
        <v>103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E22&amp;"-"&amp;F22&amp;" +getPlnm()"</f>
        <v>Floor #-Zone # +getPlnm()</v>
      </c>
      <c r="F24" s="34" t="str">
        <f>"Surface"</f>
        <v>Surface</v>
      </c>
      <c r="G24" s="34" t="str">
        <f>J22</f>
        <v>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 t="shared" ref="L24:W24" si="8">M22&amp;"/1000"</f>
        <v>Vertex-1-x/1000</v>
      </c>
      <c r="M24" s="34" t="str">
        <f t="shared" si="8"/>
        <v>Vertex-1-y/1000</v>
      </c>
      <c r="N24" s="34" t="str">
        <f t="shared" si="8"/>
        <v>Vertex-1-z/1000</v>
      </c>
      <c r="O24" s="34" t="str">
        <f t="shared" si="8"/>
        <v>Vertex-2-x/1000</v>
      </c>
      <c r="P24" s="34" t="str">
        <f t="shared" si="8"/>
        <v>Vertex-2-y/1000</v>
      </c>
      <c r="Q24" s="34" t="str">
        <f t="shared" si="8"/>
        <v>Vertex-2-z/1000</v>
      </c>
      <c r="R24" s="34" t="str">
        <f t="shared" si="8"/>
        <v>Vertex-3-x/1000</v>
      </c>
      <c r="S24" s="34" t="str">
        <f t="shared" si="8"/>
        <v>Vertex-3-y/1000</v>
      </c>
      <c r="T24" s="34" t="str">
        <f t="shared" si="8"/>
        <v>Vertex-3-z/1000</v>
      </c>
      <c r="U24" s="34" t="str">
        <f t="shared" si="8"/>
        <v>Vertex-4-x/1000</v>
      </c>
      <c r="V24" s="34" t="str">
        <f t="shared" si="8"/>
        <v>Vertex-4-y/1000</v>
      </c>
      <c r="W24" s="34" t="str">
        <f t="shared" si="8"/>
        <v>Vertex-4-z/1000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9">C19</f>
        <v>Field-1</v>
      </c>
      <c r="D25" s="6">
        <f t="shared" si="9"/>
        <v>2</v>
      </c>
      <c r="E25" s="6">
        <f t="shared" si="9"/>
        <v>3</v>
      </c>
      <c r="F25" s="6">
        <f t="shared" si="9"/>
        <v>4</v>
      </c>
      <c r="G25" s="6">
        <f t="shared" si="9"/>
        <v>5</v>
      </c>
      <c r="H25" s="6">
        <f t="shared" si="9"/>
        <v>6</v>
      </c>
      <c r="I25" s="6">
        <f t="shared" si="9"/>
        <v>7</v>
      </c>
      <c r="J25" s="6">
        <f t="shared" si="9"/>
        <v>8</v>
      </c>
      <c r="K25" s="6">
        <f t="shared" si="9"/>
        <v>9</v>
      </c>
      <c r="L25" s="6">
        <f t="shared" si="9"/>
        <v>10</v>
      </c>
      <c r="M25" s="6">
        <f t="shared" si="9"/>
        <v>11</v>
      </c>
      <c r="N25" s="6">
        <f t="shared" si="9"/>
        <v>12</v>
      </c>
      <c r="O25" s="6">
        <f t="shared" si="9"/>
        <v>13</v>
      </c>
      <c r="P25" s="6">
        <f t="shared" si="9"/>
        <v>14</v>
      </c>
      <c r="Q25" s="6">
        <f t="shared" si="9"/>
        <v>15</v>
      </c>
      <c r="R25" s="6">
        <f t="shared" si="9"/>
        <v>16</v>
      </c>
      <c r="S25" s="6">
        <f t="shared" si="9"/>
        <v>17</v>
      </c>
      <c r="T25" s="6">
        <f t="shared" si="9"/>
        <v>18</v>
      </c>
      <c r="U25" s="6">
        <f t="shared" si="9"/>
        <v>19</v>
      </c>
      <c r="V25" s="6">
        <f t="shared" si="9"/>
        <v>20</v>
      </c>
      <c r="W25" s="6">
        <f t="shared" si="9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104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105</v>
      </c>
      <c r="G26" s="11" t="s">
        <v>77</v>
      </c>
      <c r="H26" s="11" t="str">
        <f>H$14</f>
        <v>Other Zone Name</v>
      </c>
      <c r="I26" s="11" t="s">
        <v>33</v>
      </c>
      <c r="J26" s="11" t="str">
        <f>J$14</f>
        <v>Plnm Surface</v>
      </c>
      <c r="K26" s="11" t="s">
        <v>81</v>
      </c>
      <c r="L26" s="11" t="s">
        <v>82</v>
      </c>
      <c r="M26" s="11" t="s">
        <v>83</v>
      </c>
      <c r="N26" s="11" t="s">
        <v>84</v>
      </c>
      <c r="O26" s="11" t="s">
        <v>85</v>
      </c>
      <c r="P26" s="11" t="s">
        <v>86</v>
      </c>
      <c r="Q26" s="11" t="s">
        <v>87</v>
      </c>
      <c r="R26" s="11" t="s">
        <v>88</v>
      </c>
      <c r="S26" s="11" t="s">
        <v>89</v>
      </c>
      <c r="T26" s="11" t="s">
        <v>90</v>
      </c>
      <c r="U26" s="11" t="s">
        <v>91</v>
      </c>
      <c r="V26" s="11" t="s">
        <v>92</v>
      </c>
      <c r="W26" s="11" t="s">
        <v>93</v>
      </c>
      <c r="X26" s="39" t="s">
        <v>106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104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10">F26</f>
        <v>Ceiling Name</v>
      </c>
      <c r="H28" s="19" t="str">
        <f t="shared" si="10"/>
        <v>Construction Type</v>
      </c>
      <c r="I28" s="19" t="str">
        <f t="shared" si="10"/>
        <v>Other Zone Name</v>
      </c>
      <c r="J28" s="19" t="str">
        <f t="shared" si="10"/>
        <v>Blank</v>
      </c>
      <c r="K28" s="19" t="str">
        <f t="shared" si="10"/>
        <v>Plnm Surface</v>
      </c>
      <c r="L28" s="19" t="str">
        <f t="shared" si="10"/>
        <v># vertices</v>
      </c>
      <c r="M28" s="19" t="str">
        <f t="shared" si="10"/>
        <v>Vertex-1-x</v>
      </c>
      <c r="N28" s="19" t="str">
        <f t="shared" si="10"/>
        <v>Vertex-1-y</v>
      </c>
      <c r="O28" s="19" t="str">
        <f t="shared" si="10"/>
        <v>Vertex-1-z</v>
      </c>
      <c r="P28" s="19" t="str">
        <f t="shared" si="10"/>
        <v>Vertex-2-x</v>
      </c>
      <c r="Q28" s="19" t="str">
        <f t="shared" si="10"/>
        <v>Vertex-2-y</v>
      </c>
      <c r="R28" s="19" t="str">
        <f t="shared" si="10"/>
        <v>Vertex-2-z</v>
      </c>
      <c r="S28" s="19" t="str">
        <f t="shared" si="10"/>
        <v>Vertex-3-x</v>
      </c>
      <c r="T28" s="19" t="str">
        <f t="shared" si="10"/>
        <v>Vertex-3-y</v>
      </c>
      <c r="U28" s="19" t="str">
        <f t="shared" si="10"/>
        <v>Vertex-3-z</v>
      </c>
      <c r="V28" s="19" t="str">
        <f t="shared" si="10"/>
        <v>Vertex-4-x</v>
      </c>
      <c r="W28" s="19" t="str">
        <f t="shared" si="10"/>
        <v>Vertex-4-y</v>
      </c>
      <c r="X28" s="19" t="str">
        <f t="shared" si="10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107</v>
      </c>
      <c r="C29" s="25" t="s">
        <v>53</v>
      </c>
      <c r="D29" s="25" t="s">
        <v>63</v>
      </c>
      <c r="E29" s="25" t="s">
        <v>64</v>
      </c>
      <c r="F29" s="25" t="s">
        <v>65</v>
      </c>
      <c r="G29" s="25" t="s">
        <v>96</v>
      </c>
      <c r="H29" s="25" t="s">
        <v>97</v>
      </c>
      <c r="I29" s="25" t="s">
        <v>98</v>
      </c>
      <c r="J29" s="25" t="s">
        <v>54</v>
      </c>
      <c r="K29" s="25" t="s">
        <v>55</v>
      </c>
      <c r="L29" s="25" t="s">
        <v>56</v>
      </c>
      <c r="M29" s="25" t="s">
        <v>57</v>
      </c>
      <c r="N29" s="25" t="s">
        <v>58</v>
      </c>
      <c r="O29" s="25" t="s">
        <v>59</v>
      </c>
      <c r="P29" s="38" t="s">
        <v>60</v>
      </c>
      <c r="Q29" s="38" t="s">
        <v>61</v>
      </c>
      <c r="R29" s="38" t="s">
        <v>62</v>
      </c>
      <c r="S29" s="38" t="s">
        <v>99</v>
      </c>
      <c r="T29" s="38" t="s">
        <v>100</v>
      </c>
      <c r="U29" s="38" t="s">
        <v>101</v>
      </c>
      <c r="V29" s="38" t="s">
        <v>102</v>
      </c>
      <c r="W29" s="38" t="s">
        <v>103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38.25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"Zone"</f>
        <v>Zone</v>
      </c>
      <c r="G30" s="34" t="str">
        <f>I28</f>
        <v>Other Zone Name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 t="shared" ref="L30:W30" si="11">M28&amp;"/1000"</f>
        <v>Vertex-1-x/1000</v>
      </c>
      <c r="M30" s="34" t="str">
        <f t="shared" si="11"/>
        <v>Vertex-1-y/1000</v>
      </c>
      <c r="N30" s="34" t="str">
        <f t="shared" si="11"/>
        <v>Vertex-1-z/1000</v>
      </c>
      <c r="O30" s="34" t="str">
        <f t="shared" si="11"/>
        <v>Vertex-2-x/1000</v>
      </c>
      <c r="P30" s="34" t="str">
        <f t="shared" si="11"/>
        <v>Vertex-2-y/1000</v>
      </c>
      <c r="Q30" s="34" t="str">
        <f t="shared" si="11"/>
        <v>Vertex-2-z/1000</v>
      </c>
      <c r="R30" s="34" t="str">
        <f t="shared" si="11"/>
        <v>Vertex-3-x/1000</v>
      </c>
      <c r="S30" s="34" t="str">
        <f t="shared" si="11"/>
        <v>Vertex-3-y/1000</v>
      </c>
      <c r="T30" s="34" t="str">
        <f t="shared" si="11"/>
        <v>Vertex-3-z/1000</v>
      </c>
      <c r="U30" s="34" t="str">
        <f t="shared" si="11"/>
        <v>Vertex-4-x/1000</v>
      </c>
      <c r="V30" s="34" t="str">
        <f t="shared" si="11"/>
        <v>Vertex-4-y/1000</v>
      </c>
      <c r="W30" s="34" t="str">
        <f t="shared" si="11"/>
        <v>Vertex-4-z/1000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12">C25</f>
        <v>Field-1</v>
      </c>
      <c r="D31" s="6">
        <f t="shared" si="12"/>
        <v>2</v>
      </c>
      <c r="E31" s="6">
        <f t="shared" si="12"/>
        <v>3</v>
      </c>
      <c r="F31" s="6">
        <f t="shared" si="12"/>
        <v>4</v>
      </c>
      <c r="G31" s="6">
        <f t="shared" si="12"/>
        <v>5</v>
      </c>
      <c r="H31" s="6">
        <f t="shared" si="12"/>
        <v>6</v>
      </c>
      <c r="I31" s="6">
        <f t="shared" si="12"/>
        <v>7</v>
      </c>
      <c r="J31" s="6">
        <f t="shared" si="12"/>
        <v>8</v>
      </c>
      <c r="K31" s="6">
        <f t="shared" si="12"/>
        <v>9</v>
      </c>
      <c r="L31" s="6">
        <f t="shared" si="12"/>
        <v>10</v>
      </c>
      <c r="M31" s="6">
        <f t="shared" si="12"/>
        <v>11</v>
      </c>
      <c r="N31" s="6">
        <f t="shared" si="12"/>
        <v>12</v>
      </c>
      <c r="O31" s="6">
        <f t="shared" si="12"/>
        <v>13</v>
      </c>
      <c r="P31" s="6">
        <f t="shared" si="12"/>
        <v>14</v>
      </c>
      <c r="Q31" s="6">
        <f t="shared" si="12"/>
        <v>15</v>
      </c>
      <c r="R31" s="6">
        <f t="shared" si="12"/>
        <v>16</v>
      </c>
      <c r="S31" s="6">
        <f t="shared" si="12"/>
        <v>17</v>
      </c>
      <c r="T31" s="6">
        <f t="shared" si="12"/>
        <v>18</v>
      </c>
      <c r="U31" s="6">
        <f t="shared" si="12"/>
        <v>19</v>
      </c>
      <c r="V31" s="6">
        <f t="shared" si="12"/>
        <v>20</v>
      </c>
      <c r="W31" s="6">
        <f t="shared" si="12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108</v>
      </c>
      <c r="G32" s="11" t="s">
        <v>77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81</v>
      </c>
      <c r="L32" s="11" t="s">
        <v>82</v>
      </c>
      <c r="M32" s="11" t="s">
        <v>83</v>
      </c>
      <c r="N32" s="11" t="s">
        <v>84</v>
      </c>
      <c r="O32" s="11" t="s">
        <v>85</v>
      </c>
      <c r="P32" s="11" t="s">
        <v>86</v>
      </c>
      <c r="Q32" s="11" t="s">
        <v>87</v>
      </c>
      <c r="R32" s="11" t="s">
        <v>88</v>
      </c>
      <c r="S32" s="11" t="s">
        <v>89</v>
      </c>
      <c r="T32" s="11" t="s">
        <v>90</v>
      </c>
      <c r="U32" s="11" t="s">
        <v>91</v>
      </c>
      <c r="V32" s="11" t="s">
        <v>92</v>
      </c>
      <c r="W32" s="11" t="s">
        <v>93</v>
      </c>
      <c r="X32" s="39" t="s">
        <v>106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3">F32</f>
        <v>Floor Name</v>
      </c>
      <c r="H34" s="19" t="str">
        <f t="shared" si="13"/>
        <v>Construction Type</v>
      </c>
      <c r="I34" s="19" t="str">
        <f t="shared" si="13"/>
        <v>Other Zone Name</v>
      </c>
      <c r="J34" s="19" t="str">
        <f t="shared" si="13"/>
        <v>Other Surface Name</v>
      </c>
      <c r="K34" s="19" t="str">
        <f t="shared" si="13"/>
        <v>Plnm Surface</v>
      </c>
      <c r="L34" s="19" t="str">
        <f t="shared" si="13"/>
        <v># vertices</v>
      </c>
      <c r="M34" s="19" t="str">
        <f t="shared" si="13"/>
        <v>Vertex-1-x</v>
      </c>
      <c r="N34" s="19" t="str">
        <f t="shared" si="13"/>
        <v>Vertex-1-y</v>
      </c>
      <c r="O34" s="19" t="str">
        <f t="shared" si="13"/>
        <v>Vertex-1-z</v>
      </c>
      <c r="P34" s="19" t="str">
        <f t="shared" si="13"/>
        <v>Vertex-2-x</v>
      </c>
      <c r="Q34" s="19" t="str">
        <f t="shared" si="13"/>
        <v>Vertex-2-y</v>
      </c>
      <c r="R34" s="19" t="str">
        <f t="shared" si="13"/>
        <v>Vertex-2-z</v>
      </c>
      <c r="S34" s="19" t="str">
        <f t="shared" si="13"/>
        <v>Vertex-3-x</v>
      </c>
      <c r="T34" s="19" t="str">
        <f t="shared" si="13"/>
        <v>Vertex-3-y</v>
      </c>
      <c r="U34" s="19" t="str">
        <f t="shared" si="13"/>
        <v>Vertex-3-z</v>
      </c>
      <c r="V34" s="19" t="str">
        <f t="shared" si="13"/>
        <v>Vertex-4-x</v>
      </c>
      <c r="W34" s="19" t="str">
        <f t="shared" si="13"/>
        <v>Vertex-4-y</v>
      </c>
      <c r="X34" s="19" t="str">
        <f t="shared" si="13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109</v>
      </c>
      <c r="C35" s="25" t="s">
        <v>53</v>
      </c>
      <c r="D35" s="25" t="s">
        <v>63</v>
      </c>
      <c r="E35" s="25" t="s">
        <v>64</v>
      </c>
      <c r="F35" s="25" t="s">
        <v>65</v>
      </c>
      <c r="G35" s="25" t="s">
        <v>96</v>
      </c>
      <c r="H35" s="25" t="s">
        <v>97</v>
      </c>
      <c r="I35" s="25" t="s">
        <v>98</v>
      </c>
      <c r="J35" s="25" t="s">
        <v>54</v>
      </c>
      <c r="K35" s="25" t="s">
        <v>55</v>
      </c>
      <c r="L35" s="25" t="s">
        <v>56</v>
      </c>
      <c r="M35" s="25" t="s">
        <v>57</v>
      </c>
      <c r="N35" s="25" t="s">
        <v>58</v>
      </c>
      <c r="O35" s="25" t="s">
        <v>59</v>
      </c>
      <c r="P35" s="38" t="s">
        <v>60</v>
      </c>
      <c r="Q35" s="38" t="s">
        <v>61</v>
      </c>
      <c r="R35" s="38" t="s">
        <v>62</v>
      </c>
      <c r="S35" s="38" t="s">
        <v>99</v>
      </c>
      <c r="T35" s="38" t="s">
        <v>100</v>
      </c>
      <c r="U35" s="38" t="s">
        <v>101</v>
      </c>
      <c r="V35" s="38" t="s">
        <v>102</v>
      </c>
      <c r="W35" s="38" t="s">
        <v>103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"Adiabatic Floor Constr. "&amp;H34</f>
        <v>Adiabatic Floor Constr. Construction Type</v>
      </c>
      <c r="E36" s="34" t="str">
        <f>E34&amp;"-"&amp;F34</f>
        <v>Floor #-Zone #</v>
      </c>
      <c r="F36" s="34" t="str">
        <f>"Zone"</f>
        <v>Zone</v>
      </c>
      <c r="G36" s="34" t="str">
        <f>I34</f>
        <v>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 t="shared" ref="L36:W36" si="14">M34&amp;"/1000"</f>
        <v>Vertex-1-x/1000</v>
      </c>
      <c r="M36" s="34" t="str">
        <f t="shared" si="14"/>
        <v>Vertex-1-y/1000</v>
      </c>
      <c r="N36" s="34" t="str">
        <f t="shared" si="14"/>
        <v>Vertex-1-z/1000</v>
      </c>
      <c r="O36" s="34" t="str">
        <f t="shared" si="14"/>
        <v>Vertex-2-x/1000</v>
      </c>
      <c r="P36" s="34" t="str">
        <f t="shared" si="14"/>
        <v>Vertex-2-y/1000</v>
      </c>
      <c r="Q36" s="34" t="str">
        <f t="shared" si="14"/>
        <v>Vertex-2-z/1000</v>
      </c>
      <c r="R36" s="34" t="str">
        <f t="shared" si="14"/>
        <v>Vertex-3-x/1000</v>
      </c>
      <c r="S36" s="34" t="str">
        <f t="shared" si="14"/>
        <v>Vertex-3-y/1000</v>
      </c>
      <c r="T36" s="34" t="str">
        <f t="shared" si="14"/>
        <v>Vertex-3-z/1000</v>
      </c>
      <c r="U36" s="34" t="str">
        <f t="shared" si="14"/>
        <v>Vertex-4-x/1000</v>
      </c>
      <c r="V36" s="34" t="str">
        <f t="shared" si="14"/>
        <v>Vertex-4-y/1000</v>
      </c>
      <c r="W36" s="34" t="str">
        <f t="shared" si="14"/>
        <v>Vertex-4-z/1000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5">C31</f>
        <v>Field-1</v>
      </c>
      <c r="D37" s="6">
        <f t="shared" si="15"/>
        <v>2</v>
      </c>
      <c r="E37" s="6">
        <f t="shared" si="15"/>
        <v>3</v>
      </c>
      <c r="F37" s="6">
        <f t="shared" si="15"/>
        <v>4</v>
      </c>
      <c r="G37" s="6">
        <f t="shared" si="15"/>
        <v>5</v>
      </c>
      <c r="H37" s="6">
        <f t="shared" si="15"/>
        <v>6</v>
      </c>
      <c r="I37" s="6">
        <f t="shared" si="15"/>
        <v>7</v>
      </c>
      <c r="J37" s="6">
        <f t="shared" si="15"/>
        <v>8</v>
      </c>
      <c r="K37" s="6">
        <f t="shared" si="15"/>
        <v>9</v>
      </c>
      <c r="L37" s="6">
        <f t="shared" si="15"/>
        <v>10</v>
      </c>
      <c r="M37" s="6">
        <f t="shared" si="15"/>
        <v>11</v>
      </c>
      <c r="N37" s="6">
        <f t="shared" si="15"/>
        <v>12</v>
      </c>
      <c r="O37" s="6">
        <f t="shared" si="15"/>
        <v>13</v>
      </c>
      <c r="P37" s="6">
        <f t="shared" si="15"/>
        <v>14</v>
      </c>
      <c r="Q37" s="6">
        <f t="shared" si="15"/>
        <v>15</v>
      </c>
      <c r="R37" s="6">
        <f t="shared" si="15"/>
        <v>16</v>
      </c>
      <c r="S37" s="6">
        <f t="shared" si="15"/>
        <v>17</v>
      </c>
      <c r="T37" s="6">
        <f t="shared" si="15"/>
        <v>18</v>
      </c>
      <c r="U37" s="6">
        <f t="shared" si="15"/>
        <v>19</v>
      </c>
      <c r="V37" s="6">
        <f t="shared" si="15"/>
        <v>20</v>
      </c>
      <c r="W37" s="6">
        <f t="shared" si="15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110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108</v>
      </c>
      <c r="G38" s="11" t="s">
        <v>77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81</v>
      </c>
      <c r="L38" s="11" t="s">
        <v>82</v>
      </c>
      <c r="M38" s="11" t="s">
        <v>83</v>
      </c>
      <c r="N38" s="11" t="s">
        <v>84</v>
      </c>
      <c r="O38" s="11" t="s">
        <v>85</v>
      </c>
      <c r="P38" s="11" t="s">
        <v>86</v>
      </c>
      <c r="Q38" s="11" t="s">
        <v>87</v>
      </c>
      <c r="R38" s="11" t="s">
        <v>88</v>
      </c>
      <c r="S38" s="11" t="s">
        <v>89</v>
      </c>
      <c r="T38" s="11" t="s">
        <v>90</v>
      </c>
      <c r="U38" s="11" t="s">
        <v>91</v>
      </c>
      <c r="V38" s="11" t="s">
        <v>92</v>
      </c>
      <c r="W38" s="11" t="s">
        <v>93</v>
      </c>
      <c r="X38" s="39" t="s">
        <v>106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111</v>
      </c>
      <c r="I39" s="15">
        <f>I$15</f>
        <v>0</v>
      </c>
      <c r="J39" s="15" t="str">
        <f>J$15</f>
        <v>YES/NO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6">F38</f>
        <v>Floor Name</v>
      </c>
      <c r="H40" s="19" t="str">
        <f t="shared" si="16"/>
        <v>Construction Type</v>
      </c>
      <c r="I40" s="19" t="str">
        <f t="shared" si="16"/>
        <v>Other Zone Name</v>
      </c>
      <c r="J40" s="19" t="str">
        <f t="shared" si="16"/>
        <v>Other Surface Name</v>
      </c>
      <c r="K40" s="19" t="str">
        <f t="shared" si="16"/>
        <v>Plnm Surface</v>
      </c>
      <c r="L40" s="19" t="str">
        <f t="shared" si="16"/>
        <v># vertices</v>
      </c>
      <c r="M40" s="19" t="str">
        <f t="shared" si="16"/>
        <v>Vertex-1-x</v>
      </c>
      <c r="N40" s="19" t="str">
        <f t="shared" si="16"/>
        <v>Vertex-1-y</v>
      </c>
      <c r="O40" s="19" t="str">
        <f t="shared" si="16"/>
        <v>Vertex-1-z</v>
      </c>
      <c r="P40" s="19" t="str">
        <f t="shared" si="16"/>
        <v>Vertex-2-x</v>
      </c>
      <c r="Q40" s="19" t="str">
        <f t="shared" si="16"/>
        <v>Vertex-2-y</v>
      </c>
      <c r="R40" s="19" t="str">
        <f t="shared" si="16"/>
        <v>Vertex-2-z</v>
      </c>
      <c r="S40" s="19" t="str">
        <f t="shared" si="16"/>
        <v>Vertex-3-x</v>
      </c>
      <c r="T40" s="19" t="str">
        <f t="shared" si="16"/>
        <v>Vertex-3-y</v>
      </c>
      <c r="U40" s="19" t="str">
        <f t="shared" si="16"/>
        <v>Vertex-3-z</v>
      </c>
      <c r="V40" s="19" t="str">
        <f t="shared" si="16"/>
        <v>Vertex-4-x</v>
      </c>
      <c r="W40" s="19" t="str">
        <f t="shared" si="16"/>
        <v>Vertex-4-y</v>
      </c>
      <c r="X40" s="19" t="str">
        <f t="shared" si="16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109</v>
      </c>
      <c r="C41" s="25" t="s">
        <v>53</v>
      </c>
      <c r="D41" s="25" t="s">
        <v>63</v>
      </c>
      <c r="E41" s="25" t="s">
        <v>64</v>
      </c>
      <c r="F41" s="25" t="s">
        <v>65</v>
      </c>
      <c r="G41" s="25" t="s">
        <v>96</v>
      </c>
      <c r="H41" s="25" t="s">
        <v>97</v>
      </c>
      <c r="I41" s="25" t="s">
        <v>98</v>
      </c>
      <c r="J41" s="25" t="s">
        <v>54</v>
      </c>
      <c r="K41" s="25" t="s">
        <v>55</v>
      </c>
      <c r="L41" s="25" t="s">
        <v>56</v>
      </c>
      <c r="M41" s="25" t="s">
        <v>57</v>
      </c>
      <c r="N41" s="25" t="s">
        <v>58</v>
      </c>
      <c r="O41" s="25" t="s">
        <v>59</v>
      </c>
      <c r="P41" s="38" t="s">
        <v>60</v>
      </c>
      <c r="Q41" s="38" t="s">
        <v>61</v>
      </c>
      <c r="R41" s="38" t="s">
        <v>62</v>
      </c>
      <c r="S41" s="38" t="s">
        <v>99</v>
      </c>
      <c r="T41" s="38" t="s">
        <v>100</v>
      </c>
      <c r="U41" s="38" t="s">
        <v>101</v>
      </c>
      <c r="V41" s="38" t="s">
        <v>102</v>
      </c>
      <c r="W41" s="38" t="s">
        <v>103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I40</f>
        <v>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 t="shared" ref="L42:W42" si="17">M40&amp;"/1000"</f>
        <v>Vertex-1-x/1000</v>
      </c>
      <c r="M42" s="34" t="str">
        <f t="shared" si="17"/>
        <v>Vertex-1-y/1000</v>
      </c>
      <c r="N42" s="34" t="str">
        <f t="shared" si="17"/>
        <v>Vertex-1-z/1000</v>
      </c>
      <c r="O42" s="34" t="str">
        <f t="shared" si="17"/>
        <v>Vertex-2-x/1000</v>
      </c>
      <c r="P42" s="34" t="str">
        <f t="shared" si="17"/>
        <v>Vertex-2-y/1000</v>
      </c>
      <c r="Q42" s="34" t="str">
        <f t="shared" si="17"/>
        <v>Vertex-2-z/1000</v>
      </c>
      <c r="R42" s="34" t="str">
        <f t="shared" si="17"/>
        <v>Vertex-3-x/1000</v>
      </c>
      <c r="S42" s="34" t="str">
        <f t="shared" si="17"/>
        <v>Vertex-3-y/1000</v>
      </c>
      <c r="T42" s="34" t="str">
        <f t="shared" si="17"/>
        <v>Vertex-3-z/1000</v>
      </c>
      <c r="U42" s="34" t="str">
        <f t="shared" si="17"/>
        <v>Vertex-4-x/1000</v>
      </c>
      <c r="V42" s="34" t="str">
        <f t="shared" si="17"/>
        <v>Vertex-4-y/1000</v>
      </c>
      <c r="W42" s="34" t="str">
        <f t="shared" si="17"/>
        <v>Vertex-4-z/1000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18">C37</f>
        <v>Field-1</v>
      </c>
      <c r="D43" s="6">
        <f t="shared" si="18"/>
        <v>2</v>
      </c>
      <c r="E43" s="6">
        <f t="shared" si="18"/>
        <v>3</v>
      </c>
      <c r="F43" s="6">
        <f t="shared" si="18"/>
        <v>4</v>
      </c>
      <c r="G43" s="6">
        <f t="shared" si="18"/>
        <v>5</v>
      </c>
      <c r="H43" s="6">
        <f t="shared" si="18"/>
        <v>6</v>
      </c>
      <c r="I43" s="6">
        <f t="shared" si="18"/>
        <v>7</v>
      </c>
      <c r="J43" s="6">
        <f t="shared" si="18"/>
        <v>8</v>
      </c>
      <c r="K43" s="6">
        <f t="shared" si="18"/>
        <v>9</v>
      </c>
      <c r="L43" s="6">
        <f t="shared" si="18"/>
        <v>10</v>
      </c>
      <c r="M43" s="6">
        <f t="shared" si="18"/>
        <v>11</v>
      </c>
      <c r="N43" s="6">
        <f t="shared" si="18"/>
        <v>12</v>
      </c>
      <c r="O43" s="6">
        <f t="shared" si="18"/>
        <v>13</v>
      </c>
      <c r="P43" s="6">
        <f t="shared" si="18"/>
        <v>14</v>
      </c>
      <c r="Q43" s="6">
        <f t="shared" si="18"/>
        <v>15</v>
      </c>
      <c r="R43" s="6">
        <f t="shared" si="18"/>
        <v>16</v>
      </c>
      <c r="S43" s="6">
        <f t="shared" si="18"/>
        <v>17</v>
      </c>
      <c r="T43" s="6">
        <f t="shared" si="18"/>
        <v>18</v>
      </c>
      <c r="U43" s="6">
        <f t="shared" si="18"/>
        <v>19</v>
      </c>
      <c r="V43" s="6">
        <f t="shared" si="18"/>
        <v>20</v>
      </c>
      <c r="W43" s="6">
        <f t="shared" si="18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17</v>
      </c>
      <c r="B44" s="10" t="s">
        <v>112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108</v>
      </c>
      <c r="G44" s="11" t="s">
        <v>77</v>
      </c>
      <c r="H44" s="11" t="s">
        <v>33</v>
      </c>
      <c r="I44" s="11" t="s">
        <v>33</v>
      </c>
      <c r="J44" s="11"/>
      <c r="K44" s="11" t="s">
        <v>81</v>
      </c>
      <c r="L44" s="11" t="s">
        <v>82</v>
      </c>
      <c r="M44" s="11" t="s">
        <v>83</v>
      </c>
      <c r="N44" s="11" t="s">
        <v>84</v>
      </c>
      <c r="O44" s="11" t="s">
        <v>85</v>
      </c>
      <c r="P44" s="11" t="s">
        <v>86</v>
      </c>
      <c r="Q44" s="11" t="s">
        <v>87</v>
      </c>
      <c r="R44" s="11" t="s">
        <v>88</v>
      </c>
      <c r="S44" s="11" t="s">
        <v>89</v>
      </c>
      <c r="T44" s="11" t="s">
        <v>90</v>
      </c>
      <c r="U44" s="11" t="s">
        <v>91</v>
      </c>
      <c r="V44" s="11" t="s">
        <v>92</v>
      </c>
      <c r="W44" s="11" t="s">
        <v>93</v>
      </c>
      <c r="X44" s="39" t="s">
        <v>106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19">F44</f>
        <v>Floor Name</v>
      </c>
      <c r="H46" s="19" t="str">
        <f t="shared" si="19"/>
        <v>Construction Type</v>
      </c>
      <c r="I46" s="19" t="str">
        <f t="shared" si="19"/>
        <v>Blank</v>
      </c>
      <c r="J46" s="19" t="str">
        <f t="shared" si="19"/>
        <v>Blank</v>
      </c>
      <c r="K46" s="19">
        <f t="shared" si="19"/>
        <v>0</v>
      </c>
      <c r="L46" s="19" t="str">
        <f t="shared" si="19"/>
        <v># vertices</v>
      </c>
      <c r="M46" s="19" t="str">
        <f t="shared" si="19"/>
        <v>Vertex-1-x</v>
      </c>
      <c r="N46" s="19" t="str">
        <f t="shared" si="19"/>
        <v>Vertex-1-y</v>
      </c>
      <c r="O46" s="19" t="str">
        <f t="shared" si="19"/>
        <v>Vertex-1-z</v>
      </c>
      <c r="P46" s="19" t="str">
        <f t="shared" si="19"/>
        <v>Vertex-2-x</v>
      </c>
      <c r="Q46" s="19" t="str">
        <f t="shared" si="19"/>
        <v>Vertex-2-y</v>
      </c>
      <c r="R46" s="19" t="str">
        <f t="shared" si="19"/>
        <v>Vertex-2-z</v>
      </c>
      <c r="S46" s="19" t="str">
        <f t="shared" si="19"/>
        <v>Vertex-3-x</v>
      </c>
      <c r="T46" s="19" t="str">
        <f t="shared" si="19"/>
        <v>Vertex-3-y</v>
      </c>
      <c r="U46" s="19" t="str">
        <f t="shared" si="19"/>
        <v>Vertex-3-z</v>
      </c>
      <c r="V46" s="19" t="str">
        <f t="shared" si="19"/>
        <v>Vertex-4-x</v>
      </c>
      <c r="W46" s="19" t="str">
        <f t="shared" si="19"/>
        <v>Vertex-4-y</v>
      </c>
      <c r="X46" s="19" t="str">
        <f t="shared" si="19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109</v>
      </c>
      <c r="C47" s="25" t="s">
        <v>53</v>
      </c>
      <c r="D47" s="25" t="s">
        <v>63</v>
      </c>
      <c r="E47" s="25" t="s">
        <v>64</v>
      </c>
      <c r="F47" s="25" t="s">
        <v>65</v>
      </c>
      <c r="G47" s="25" t="s">
        <v>96</v>
      </c>
      <c r="H47" s="25" t="s">
        <v>97</v>
      </c>
      <c r="I47" s="25" t="s">
        <v>98</v>
      </c>
      <c r="J47" s="25" t="s">
        <v>54</v>
      </c>
      <c r="K47" s="25" t="s">
        <v>55</v>
      </c>
      <c r="L47" s="25" t="s">
        <v>56</v>
      </c>
      <c r="M47" s="25" t="s">
        <v>57</v>
      </c>
      <c r="N47" s="25" t="s">
        <v>58</v>
      </c>
      <c r="O47" s="25" t="s">
        <v>59</v>
      </c>
      <c r="P47" s="38" t="s">
        <v>60</v>
      </c>
      <c r="Q47" s="38" t="s">
        <v>61</v>
      </c>
      <c r="R47" s="38" t="s">
        <v>62</v>
      </c>
      <c r="S47" s="38" t="s">
        <v>99</v>
      </c>
      <c r="T47" s="38" t="s">
        <v>100</v>
      </c>
      <c r="U47" s="38" t="s">
        <v>101</v>
      </c>
      <c r="V47" s="38" t="s">
        <v>102</v>
      </c>
      <c r="W47" s="38" t="s">
        <v>103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 t="shared" ref="L48:W48" si="20">M46&amp;"/1000"</f>
        <v>Vertex-1-x/1000</v>
      </c>
      <c r="M48" s="34" t="str">
        <f t="shared" si="20"/>
        <v>Vertex-1-y/1000</v>
      </c>
      <c r="N48" s="34" t="str">
        <f t="shared" si="20"/>
        <v>Vertex-1-z/1000</v>
      </c>
      <c r="O48" s="34" t="str">
        <f t="shared" si="20"/>
        <v>Vertex-2-x/1000</v>
      </c>
      <c r="P48" s="34" t="str">
        <f t="shared" si="20"/>
        <v>Vertex-2-y/1000</v>
      </c>
      <c r="Q48" s="34" t="str">
        <f t="shared" si="20"/>
        <v>Vertex-2-z/1000</v>
      </c>
      <c r="R48" s="34" t="str">
        <f t="shared" si="20"/>
        <v>Vertex-3-x/1000</v>
      </c>
      <c r="S48" s="34" t="str">
        <f t="shared" si="20"/>
        <v>Vertex-3-y/1000</v>
      </c>
      <c r="T48" s="34" t="str">
        <f t="shared" si="20"/>
        <v>Vertex-3-z/1000</v>
      </c>
      <c r="U48" s="34" t="str">
        <f t="shared" si="20"/>
        <v>Vertex-4-x/1000</v>
      </c>
      <c r="V48" s="34" t="str">
        <f t="shared" si="20"/>
        <v>Vertex-4-y/1000</v>
      </c>
      <c r="W48" s="34" t="str">
        <f t="shared" si="20"/>
        <v>Vertex-4-z/1000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21">C43</f>
        <v>Field-1</v>
      </c>
      <c r="D49" s="6">
        <f t="shared" si="21"/>
        <v>2</v>
      </c>
      <c r="E49" s="6">
        <f t="shared" si="21"/>
        <v>3</v>
      </c>
      <c r="F49" s="6">
        <f t="shared" si="21"/>
        <v>4</v>
      </c>
      <c r="G49" s="6">
        <f t="shared" si="21"/>
        <v>5</v>
      </c>
      <c r="H49" s="6">
        <f t="shared" si="21"/>
        <v>6</v>
      </c>
      <c r="I49" s="6">
        <f t="shared" si="21"/>
        <v>7</v>
      </c>
      <c r="J49" s="6">
        <f t="shared" si="21"/>
        <v>8</v>
      </c>
      <c r="K49" s="6">
        <f t="shared" si="21"/>
        <v>9</v>
      </c>
      <c r="L49" s="6">
        <f t="shared" si="21"/>
        <v>10</v>
      </c>
      <c r="M49" s="6">
        <f t="shared" si="21"/>
        <v>11</v>
      </c>
      <c r="N49" s="6">
        <f t="shared" si="21"/>
        <v>12</v>
      </c>
      <c r="O49" s="6">
        <f t="shared" si="21"/>
        <v>13</v>
      </c>
      <c r="P49" s="6">
        <f t="shared" si="21"/>
        <v>14</v>
      </c>
      <c r="Q49" s="6">
        <f t="shared" si="21"/>
        <v>15</v>
      </c>
      <c r="R49" s="6">
        <f t="shared" si="21"/>
        <v>16</v>
      </c>
      <c r="S49" s="6">
        <f t="shared" si="21"/>
        <v>17</v>
      </c>
      <c r="T49" s="6">
        <f t="shared" si="21"/>
        <v>18</v>
      </c>
      <c r="U49" s="6">
        <f t="shared" si="21"/>
        <v>19</v>
      </c>
      <c r="V49" s="6">
        <f t="shared" si="21"/>
        <v>20</v>
      </c>
      <c r="W49" s="6">
        <f t="shared" si="21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76</v>
      </c>
      <c r="G50" s="11" t="s">
        <v>77</v>
      </c>
      <c r="H50" s="11" t="s">
        <v>33</v>
      </c>
      <c r="I50" s="11" t="s">
        <v>33</v>
      </c>
      <c r="J50" s="11" t="str">
        <f>J$14</f>
        <v>Plnm Surface</v>
      </c>
      <c r="K50" s="11" t="s">
        <v>81</v>
      </c>
      <c r="L50" s="11" t="s">
        <v>82</v>
      </c>
      <c r="M50" s="11" t="s">
        <v>83</v>
      </c>
      <c r="N50" s="11" t="s">
        <v>84</v>
      </c>
      <c r="O50" s="11" t="s">
        <v>85</v>
      </c>
      <c r="P50" s="11" t="s">
        <v>86</v>
      </c>
      <c r="Q50" s="11" t="s">
        <v>87</v>
      </c>
      <c r="R50" s="11" t="s">
        <v>88</v>
      </c>
      <c r="S50" s="11" t="s">
        <v>89</v>
      </c>
      <c r="T50" s="11" t="s">
        <v>90</v>
      </c>
      <c r="U50" s="11" t="s">
        <v>91</v>
      </c>
      <c r="V50" s="11" t="s">
        <v>92</v>
      </c>
      <c r="W50" s="11" t="s">
        <v>93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>E50</f>
        <v>Zone #</v>
      </c>
      <c r="G52" s="18" t="str">
        <f t="shared" ref="F52:X52" si="22">F50</f>
        <v>Wall Name</v>
      </c>
      <c r="H52" s="19" t="str">
        <f t="shared" si="22"/>
        <v>Construction Type</v>
      </c>
      <c r="I52" s="19" t="str">
        <f t="shared" si="22"/>
        <v>Blank</v>
      </c>
      <c r="J52" s="19" t="str">
        <f t="shared" si="22"/>
        <v>Blank</v>
      </c>
      <c r="K52" s="19" t="str">
        <f t="shared" si="22"/>
        <v>Plnm Surface</v>
      </c>
      <c r="L52" s="19" t="str">
        <f t="shared" si="22"/>
        <v># vertices</v>
      </c>
      <c r="M52" s="19" t="str">
        <f t="shared" si="22"/>
        <v>Vertex-1-x</v>
      </c>
      <c r="N52" s="19" t="str">
        <f t="shared" si="22"/>
        <v>Vertex-1-y</v>
      </c>
      <c r="O52" s="19" t="str">
        <f t="shared" si="22"/>
        <v>Vertex-1-z</v>
      </c>
      <c r="P52" s="19" t="str">
        <f t="shared" si="22"/>
        <v>Vertex-2-x</v>
      </c>
      <c r="Q52" s="19" t="str">
        <f t="shared" si="22"/>
        <v>Vertex-2-y</v>
      </c>
      <c r="R52" s="19" t="str">
        <f t="shared" si="22"/>
        <v>Vertex-2-z</v>
      </c>
      <c r="S52" s="19" t="str">
        <f t="shared" si="22"/>
        <v>Vertex-3-x</v>
      </c>
      <c r="T52" s="19" t="str">
        <f t="shared" si="22"/>
        <v>Vertex-3-y</v>
      </c>
      <c r="U52" s="19" t="str">
        <f t="shared" si="22"/>
        <v>Vertex-3-z</v>
      </c>
      <c r="V52" s="19" t="str">
        <f t="shared" si="22"/>
        <v>Vertex-4-x</v>
      </c>
      <c r="W52" s="19" t="str">
        <f t="shared" si="22"/>
        <v>Vertex-4-y</v>
      </c>
      <c r="X52" s="19" t="str">
        <f t="shared" si="22"/>
        <v>Vertex-4-z</v>
      </c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95</v>
      </c>
      <c r="C53" s="25" t="s">
        <v>53</v>
      </c>
      <c r="D53" s="25" t="s">
        <v>63</v>
      </c>
      <c r="E53" s="25" t="s">
        <v>64</v>
      </c>
      <c r="F53" s="25" t="s">
        <v>65</v>
      </c>
      <c r="G53" s="25" t="s">
        <v>96</v>
      </c>
      <c r="H53" s="25" t="s">
        <v>97</v>
      </c>
      <c r="I53" s="25" t="s">
        <v>98</v>
      </c>
      <c r="J53" s="25" t="s">
        <v>54</v>
      </c>
      <c r="K53" s="25" t="s">
        <v>55</v>
      </c>
      <c r="L53" s="25" t="s">
        <v>56</v>
      </c>
      <c r="M53" s="25" t="s">
        <v>57</v>
      </c>
      <c r="N53" s="25" t="s">
        <v>58</v>
      </c>
      <c r="O53" s="25" t="s">
        <v>59</v>
      </c>
      <c r="P53" s="38" t="s">
        <v>60</v>
      </c>
      <c r="Q53" s="38" t="s">
        <v>61</v>
      </c>
      <c r="R53" s="38" t="s">
        <v>62</v>
      </c>
      <c r="S53" s="38" t="s">
        <v>99</v>
      </c>
      <c r="T53" s="38" t="s">
        <v>100</v>
      </c>
      <c r="U53" s="38" t="s">
        <v>101</v>
      </c>
      <c r="V53" s="38" t="s">
        <v>102</v>
      </c>
      <c r="W53" s="38" t="s">
        <v>103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E52&amp;"-"&amp;F52&amp;" +getPlnm()"</f>
        <v>Floor #-Zone # +getPlnm()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113</v>
      </c>
      <c r="K54" s="34" t="str">
        <f>L52</f>
        <v># vertices</v>
      </c>
      <c r="L54" s="34" t="str">
        <f>M52&amp;"/1000"</f>
        <v>Vertex-1-x/1000</v>
      </c>
      <c r="M54" s="34" t="str">
        <f>N52&amp;"/1000"</f>
        <v>Vertex-1-y/1000</v>
      </c>
      <c r="N54" s="34" t="str">
        <f>O52&amp;"/1000"</f>
        <v>Vertex-1-z/1000</v>
      </c>
      <c r="O54" s="34" t="str">
        <f>P52&amp;"/1000"</f>
        <v>Vertex-2-x/1000</v>
      </c>
      <c r="P54" s="34" t="str">
        <f t="shared" ref="P54:W54" si="23">Q52&amp;"/1000"</f>
        <v>Vertex-2-y/1000</v>
      </c>
      <c r="Q54" s="34" t="str">
        <f t="shared" si="23"/>
        <v>Vertex-2-z/1000</v>
      </c>
      <c r="R54" s="34" t="str">
        <f t="shared" si="23"/>
        <v>Vertex-3-x/1000</v>
      </c>
      <c r="S54" s="34" t="str">
        <f t="shared" si="23"/>
        <v>Vertex-3-y/1000</v>
      </c>
      <c r="T54" s="34" t="str">
        <f t="shared" si="23"/>
        <v>Vertex-3-z/1000</v>
      </c>
      <c r="U54" s="34" t="str">
        <f t="shared" si="23"/>
        <v>Vertex-4-x/1000</v>
      </c>
      <c r="V54" s="34" t="str">
        <f t="shared" si="23"/>
        <v>Vertex-4-y/1000</v>
      </c>
      <c r="W54" s="34" t="str">
        <f t="shared" si="23"/>
        <v>Vertex-4-z/1000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24">C49</f>
        <v>Field-1</v>
      </c>
      <c r="D55" s="6">
        <f t="shared" si="24"/>
        <v>2</v>
      </c>
      <c r="E55" s="6">
        <f t="shared" si="24"/>
        <v>3</v>
      </c>
      <c r="F55" s="6">
        <f t="shared" si="24"/>
        <v>4</v>
      </c>
      <c r="G55" s="6">
        <f t="shared" si="24"/>
        <v>5</v>
      </c>
      <c r="H55" s="6">
        <f t="shared" si="24"/>
        <v>6</v>
      </c>
      <c r="I55" s="6">
        <f t="shared" si="24"/>
        <v>7</v>
      </c>
      <c r="J55" s="6">
        <f t="shared" si="24"/>
        <v>8</v>
      </c>
      <c r="K55" s="6">
        <f t="shared" si="24"/>
        <v>9</v>
      </c>
      <c r="L55" s="6">
        <f t="shared" si="24"/>
        <v>10</v>
      </c>
      <c r="M55" s="6">
        <f t="shared" si="24"/>
        <v>11</v>
      </c>
      <c r="N55" s="6">
        <f t="shared" si="24"/>
        <v>12</v>
      </c>
      <c r="O55" s="6">
        <f t="shared" si="24"/>
        <v>13</v>
      </c>
      <c r="P55" s="6">
        <f t="shared" si="24"/>
        <v>14</v>
      </c>
      <c r="Q55" s="6">
        <f t="shared" si="24"/>
        <v>15</v>
      </c>
      <c r="R55" s="6">
        <f t="shared" si="24"/>
        <v>16</v>
      </c>
      <c r="S55" s="6">
        <f t="shared" si="24"/>
        <v>17</v>
      </c>
      <c r="T55" s="6">
        <f t="shared" si="24"/>
        <v>18</v>
      </c>
      <c r="U55" s="6">
        <f t="shared" si="24"/>
        <v>19</v>
      </c>
      <c r="V55" s="6">
        <f t="shared" si="24"/>
        <v>20</v>
      </c>
      <c r="W55" s="6">
        <f t="shared" si="24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114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76</v>
      </c>
      <c r="G56" s="11" t="s">
        <v>77</v>
      </c>
      <c r="H56" s="11" t="s">
        <v>33</v>
      </c>
      <c r="I56" s="11" t="s">
        <v>33</v>
      </c>
      <c r="J56" s="11" t="str">
        <f>J$14</f>
        <v>Plnm Surface</v>
      </c>
      <c r="K56" s="11" t="s">
        <v>81</v>
      </c>
      <c r="L56" s="11" t="s">
        <v>82</v>
      </c>
      <c r="M56" s="11" t="s">
        <v>83</v>
      </c>
      <c r="N56" s="11" t="s">
        <v>84</v>
      </c>
      <c r="O56" s="11" t="s">
        <v>85</v>
      </c>
      <c r="P56" s="11" t="s">
        <v>86</v>
      </c>
      <c r="Q56" s="11" t="s">
        <v>87</v>
      </c>
      <c r="R56" s="11" t="s">
        <v>88</v>
      </c>
      <c r="S56" s="11" t="s">
        <v>89</v>
      </c>
      <c r="T56" s="11" t="s">
        <v>90</v>
      </c>
      <c r="U56" s="11" t="s">
        <v>91</v>
      </c>
      <c r="V56" s="11" t="s">
        <v>92</v>
      </c>
      <c r="W56" s="11" t="s">
        <v>93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>E56</f>
        <v>Zone #</v>
      </c>
      <c r="G58" s="18" t="str">
        <f t="shared" ref="F58:X58" si="25">F56</f>
        <v>Wall Name</v>
      </c>
      <c r="H58" s="19" t="str">
        <f t="shared" si="25"/>
        <v>Construction Type</v>
      </c>
      <c r="I58" s="19" t="str">
        <f t="shared" si="25"/>
        <v>Blank</v>
      </c>
      <c r="J58" s="19" t="str">
        <f t="shared" si="25"/>
        <v>Blank</v>
      </c>
      <c r="K58" s="19" t="str">
        <f t="shared" si="25"/>
        <v>Plnm Surface</v>
      </c>
      <c r="L58" s="19" t="str">
        <f t="shared" si="25"/>
        <v># vertices</v>
      </c>
      <c r="M58" s="19" t="str">
        <f t="shared" si="25"/>
        <v>Vertex-1-x</v>
      </c>
      <c r="N58" s="19" t="str">
        <f t="shared" si="25"/>
        <v>Vertex-1-y</v>
      </c>
      <c r="O58" s="19" t="str">
        <f t="shared" si="25"/>
        <v>Vertex-1-z</v>
      </c>
      <c r="P58" s="19" t="str">
        <f t="shared" si="25"/>
        <v>Vertex-2-x</v>
      </c>
      <c r="Q58" s="19" t="str">
        <f t="shared" si="25"/>
        <v>Vertex-2-y</v>
      </c>
      <c r="R58" s="19" t="str">
        <f t="shared" si="25"/>
        <v>Vertex-2-z</v>
      </c>
      <c r="S58" s="19" t="str">
        <f t="shared" si="25"/>
        <v>Vertex-3-x</v>
      </c>
      <c r="T58" s="19" t="str">
        <f t="shared" si="25"/>
        <v>Vertex-3-y</v>
      </c>
      <c r="U58" s="19" t="str">
        <f t="shared" si="25"/>
        <v>Vertex-3-z</v>
      </c>
      <c r="V58" s="19" t="str">
        <f t="shared" si="25"/>
        <v>Vertex-4-x</v>
      </c>
      <c r="W58" s="19" t="str">
        <f t="shared" si="25"/>
        <v>Vertex-4-y</v>
      </c>
      <c r="X58" s="19" t="str">
        <f t="shared" si="25"/>
        <v>Vertex-4-z</v>
      </c>
      <c r="Y58" s="19"/>
      <c r="Z58" s="19"/>
      <c r="AA58" s="19"/>
      <c r="AB58" s="19"/>
      <c r="AC58" s="19"/>
      <c r="AD58" s="28"/>
      <c r="AE58" s="12"/>
    </row>
    <row r="59" spans="1:31" ht="28.35" customHeight="1" x14ac:dyDescent="0.2">
      <c r="A59" s="23" t="str">
        <f>""&amp;A$5</f>
        <v>V7.2 E+ object Field:</v>
      </c>
      <c r="B59" s="24" t="s">
        <v>95</v>
      </c>
      <c r="C59" s="25" t="s">
        <v>53</v>
      </c>
      <c r="D59" s="25" t="s">
        <v>63</v>
      </c>
      <c r="E59" s="25" t="s">
        <v>64</v>
      </c>
      <c r="F59" s="25" t="s">
        <v>65</v>
      </c>
      <c r="G59" s="25" t="s">
        <v>96</v>
      </c>
      <c r="H59" s="25" t="s">
        <v>97</v>
      </c>
      <c r="I59" s="25" t="s">
        <v>98</v>
      </c>
      <c r="J59" s="25" t="s">
        <v>54</v>
      </c>
      <c r="K59" s="25" t="s">
        <v>55</v>
      </c>
      <c r="L59" s="25" t="s">
        <v>56</v>
      </c>
      <c r="M59" s="25" t="s">
        <v>57</v>
      </c>
      <c r="N59" s="25" t="s">
        <v>58</v>
      </c>
      <c r="O59" s="25" t="s">
        <v>59</v>
      </c>
      <c r="P59" s="38" t="s">
        <v>60</v>
      </c>
      <c r="Q59" s="38" t="s">
        <v>61</v>
      </c>
      <c r="R59" s="38" t="s">
        <v>62</v>
      </c>
      <c r="S59" s="38" t="s">
        <v>99</v>
      </c>
      <c r="T59" s="38" t="s">
        <v>100</v>
      </c>
      <c r="U59" s="38" t="s">
        <v>101</v>
      </c>
      <c r="V59" s="38" t="s">
        <v>102</v>
      </c>
      <c r="W59" s="38" t="s">
        <v>103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" x14ac:dyDescent="0.2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E58&amp;"-"&amp;F58&amp;" +getPlnm()"</f>
        <v>Floor #-Zone # +getPlnm()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M58&amp;"/1000"</f>
        <v>Vertex-1-x/1000</v>
      </c>
      <c r="M60" s="34" t="str">
        <f t="shared" ref="M60:W60" si="26">N58&amp;"/1000"</f>
        <v>Vertex-1-y/1000</v>
      </c>
      <c r="N60" s="34" t="str">
        <f t="shared" si="26"/>
        <v>Vertex-1-z/1000</v>
      </c>
      <c r="O60" s="34" t="str">
        <f t="shared" si="26"/>
        <v>Vertex-2-x/1000</v>
      </c>
      <c r="P60" s="34" t="str">
        <f t="shared" si="26"/>
        <v>Vertex-2-y/1000</v>
      </c>
      <c r="Q60" s="34" t="str">
        <f t="shared" si="26"/>
        <v>Vertex-2-z/1000</v>
      </c>
      <c r="R60" s="34" t="str">
        <f t="shared" si="26"/>
        <v>Vertex-3-x/1000</v>
      </c>
      <c r="S60" s="34" t="str">
        <f t="shared" si="26"/>
        <v>Vertex-3-y/1000</v>
      </c>
      <c r="T60" s="34" t="str">
        <f t="shared" si="26"/>
        <v>Vertex-3-z/1000</v>
      </c>
      <c r="U60" s="34" t="str">
        <f t="shared" si="26"/>
        <v>Vertex-4-x/1000</v>
      </c>
      <c r="V60" s="34" t="str">
        <f t="shared" si="26"/>
        <v>Vertex-4-y/1000</v>
      </c>
      <c r="W60" s="34" t="str">
        <f t="shared" si="26"/>
        <v>Vertex-4-z/1000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27">C55</f>
        <v>Field-1</v>
      </c>
      <c r="D61" s="6">
        <f t="shared" si="27"/>
        <v>2</v>
      </c>
      <c r="E61" s="6">
        <f t="shared" si="27"/>
        <v>3</v>
      </c>
      <c r="F61" s="6">
        <f t="shared" si="27"/>
        <v>4</v>
      </c>
      <c r="G61" s="6">
        <f t="shared" si="27"/>
        <v>5</v>
      </c>
      <c r="H61" s="6">
        <f t="shared" si="27"/>
        <v>6</v>
      </c>
      <c r="I61" s="6">
        <f t="shared" si="27"/>
        <v>7</v>
      </c>
      <c r="J61" s="6">
        <f t="shared" si="27"/>
        <v>8</v>
      </c>
      <c r="K61" s="6">
        <f t="shared" si="27"/>
        <v>9</v>
      </c>
      <c r="L61" s="6">
        <f t="shared" si="27"/>
        <v>10</v>
      </c>
      <c r="M61" s="6">
        <f t="shared" si="27"/>
        <v>11</v>
      </c>
      <c r="N61" s="6">
        <f t="shared" si="27"/>
        <v>12</v>
      </c>
      <c r="O61" s="6">
        <f t="shared" si="27"/>
        <v>13</v>
      </c>
      <c r="P61" s="6">
        <f t="shared" si="27"/>
        <v>14</v>
      </c>
      <c r="Q61" s="6">
        <f t="shared" si="27"/>
        <v>15</v>
      </c>
      <c r="R61" s="6">
        <f t="shared" si="27"/>
        <v>16</v>
      </c>
      <c r="S61" s="6">
        <f t="shared" si="27"/>
        <v>17</v>
      </c>
      <c r="T61" s="6">
        <f t="shared" si="27"/>
        <v>18</v>
      </c>
      <c r="U61" s="6">
        <f t="shared" si="27"/>
        <v>19</v>
      </c>
      <c r="V61" s="6">
        <f t="shared" si="27"/>
        <v>20</v>
      </c>
      <c r="W61" s="6">
        <f t="shared" si="27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115</v>
      </c>
      <c r="C62" s="11" t="str">
        <f>C$2</f>
        <v>Unique ID</v>
      </c>
      <c r="D62" s="11" t="str">
        <f>D$2</f>
        <v>Rev.Date</v>
      </c>
      <c r="E62" s="11" t="s">
        <v>142</v>
      </c>
      <c r="F62" s="11" t="s">
        <v>116</v>
      </c>
      <c r="G62" s="11" t="s">
        <v>117</v>
      </c>
      <c r="H62" s="11" t="s">
        <v>118</v>
      </c>
      <c r="I62" s="11"/>
      <c r="J62" s="11"/>
      <c r="K62" s="11" t="s">
        <v>119</v>
      </c>
      <c r="L62" s="11" t="s">
        <v>120</v>
      </c>
      <c r="M62" s="11" t="s">
        <v>121</v>
      </c>
      <c r="N62" s="11" t="s">
        <v>122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123</v>
      </c>
      <c r="G63" s="15"/>
      <c r="H63" s="15" t="s">
        <v>124</v>
      </c>
      <c r="I63" s="15"/>
      <c r="J63" s="15"/>
      <c r="K63" s="15"/>
      <c r="L63" s="15" t="s">
        <v>125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x14ac:dyDescent="0.2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x14ac:dyDescent="0.2">
      <c r="A67" s="5" t="str">
        <f>A$1</f>
        <v>OBJECT</v>
      </c>
      <c r="B67" s="6"/>
      <c r="C67" s="6" t="str">
        <f t="shared" ref="C67:W67" si="28">C61</f>
        <v>Field-1</v>
      </c>
      <c r="D67" s="6">
        <f t="shared" si="28"/>
        <v>2</v>
      </c>
      <c r="E67" s="6">
        <f t="shared" si="28"/>
        <v>3</v>
      </c>
      <c r="F67" s="6">
        <f t="shared" si="28"/>
        <v>4</v>
      </c>
      <c r="G67" s="6">
        <f t="shared" si="28"/>
        <v>5</v>
      </c>
      <c r="H67" s="6">
        <f t="shared" si="28"/>
        <v>6</v>
      </c>
      <c r="I67" s="6">
        <f t="shared" si="28"/>
        <v>7</v>
      </c>
      <c r="J67" s="6">
        <f t="shared" si="28"/>
        <v>8</v>
      </c>
      <c r="K67" s="6">
        <f t="shared" si="28"/>
        <v>9</v>
      </c>
      <c r="L67" s="6">
        <f t="shared" si="28"/>
        <v>10</v>
      </c>
      <c r="M67" s="6">
        <f t="shared" si="28"/>
        <v>11</v>
      </c>
      <c r="N67" s="6">
        <f t="shared" si="28"/>
        <v>12</v>
      </c>
      <c r="O67" s="6">
        <f t="shared" si="28"/>
        <v>13</v>
      </c>
      <c r="P67" s="6">
        <f t="shared" si="28"/>
        <v>14</v>
      </c>
      <c r="Q67" s="6">
        <f t="shared" si="28"/>
        <v>15</v>
      </c>
      <c r="R67" s="6">
        <f t="shared" si="28"/>
        <v>16</v>
      </c>
      <c r="S67" s="6">
        <f t="shared" si="28"/>
        <v>17</v>
      </c>
      <c r="T67" s="6">
        <f t="shared" si="28"/>
        <v>18</v>
      </c>
      <c r="U67" s="6">
        <f t="shared" si="28"/>
        <v>19</v>
      </c>
      <c r="V67" s="6">
        <f t="shared" si="28"/>
        <v>20</v>
      </c>
      <c r="W67" s="6">
        <f t="shared" si="28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x14ac:dyDescent="0.2">
      <c r="A68" s="9" t="str">
        <f>A$2</f>
        <v>CAD Object</v>
      </c>
      <c r="B68" s="10" t="s">
        <v>126</v>
      </c>
      <c r="C68" s="11" t="str">
        <f>C$2</f>
        <v>Unique ID</v>
      </c>
      <c r="D68" s="11" t="str">
        <f>D$2</f>
        <v>Rev.Date</v>
      </c>
      <c r="E68" s="11" t="s">
        <v>33</v>
      </c>
      <c r="F68" s="11" t="s">
        <v>127</v>
      </c>
      <c r="G68" s="11" t="s">
        <v>77</v>
      </c>
      <c r="H68" s="11" t="s">
        <v>128</v>
      </c>
      <c r="I68" s="11" t="s">
        <v>33</v>
      </c>
      <c r="J68" s="11" t="s">
        <v>33</v>
      </c>
      <c r="K68" s="11" t="s">
        <v>81</v>
      </c>
      <c r="L68" s="11" t="s">
        <v>82</v>
      </c>
      <c r="M68" s="11" t="s">
        <v>83</v>
      </c>
      <c r="N68" s="11" t="s">
        <v>84</v>
      </c>
      <c r="O68" s="11" t="s">
        <v>85</v>
      </c>
      <c r="P68" s="11" t="s">
        <v>86</v>
      </c>
      <c r="Q68" s="11" t="s">
        <v>87</v>
      </c>
      <c r="R68" s="11" t="s">
        <v>88</v>
      </c>
      <c r="S68" s="11" t="s">
        <v>89</v>
      </c>
      <c r="T68" s="11" t="s">
        <v>90</v>
      </c>
      <c r="U68" s="11" t="s">
        <v>91</v>
      </c>
      <c r="V68" s="11" t="s">
        <v>92</v>
      </c>
      <c r="W68" s="11" t="s">
        <v>93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x14ac:dyDescent="0.2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x14ac:dyDescent="0.2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29">F68</f>
        <v>Surface Name</v>
      </c>
      <c r="G70" s="19" t="str">
        <f t="shared" si="29"/>
        <v>Construction Type</v>
      </c>
      <c r="H70" s="19" t="str">
        <f t="shared" si="29"/>
        <v>Transparency</v>
      </c>
      <c r="I70" s="19" t="str">
        <f t="shared" si="29"/>
        <v>Blank</v>
      </c>
      <c r="J70" s="19" t="str">
        <f t="shared" si="29"/>
        <v>Blank</v>
      </c>
      <c r="K70" s="19" t="str">
        <f t="shared" si="29"/>
        <v># vertices</v>
      </c>
      <c r="L70" s="19" t="str">
        <f t="shared" si="29"/>
        <v>Vertex-1-x</v>
      </c>
      <c r="M70" s="19" t="str">
        <f t="shared" si="29"/>
        <v>Vertex-1-y</v>
      </c>
      <c r="N70" s="19" t="str">
        <f t="shared" si="29"/>
        <v>Vertex-1-z</v>
      </c>
      <c r="O70" s="19" t="str">
        <f t="shared" si="29"/>
        <v>Vertex-2-x</v>
      </c>
      <c r="P70" s="19" t="str">
        <f t="shared" si="29"/>
        <v>Vertex-2-y</v>
      </c>
      <c r="Q70" s="19" t="str">
        <f t="shared" si="29"/>
        <v>Vertex-2-z</v>
      </c>
      <c r="R70" s="19" t="str">
        <f t="shared" si="29"/>
        <v>Vertex-3-x</v>
      </c>
      <c r="S70" s="19" t="str">
        <f t="shared" si="29"/>
        <v>Vertex-3-y</v>
      </c>
      <c r="T70" s="19" t="str">
        <f t="shared" si="29"/>
        <v>Vertex-3-z</v>
      </c>
      <c r="U70" s="19" t="str">
        <f t="shared" si="29"/>
        <v>Vertex-4-x</v>
      </c>
      <c r="V70" s="19" t="str">
        <f t="shared" si="29"/>
        <v>Vertex-4-y</v>
      </c>
      <c r="W70" s="19" t="str">
        <f t="shared" si="29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x14ac:dyDescent="0.2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x14ac:dyDescent="0.2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30">C67</f>
        <v>Field-1</v>
      </c>
      <c r="D73" s="6">
        <f t="shared" si="30"/>
        <v>2</v>
      </c>
      <c r="E73" s="6">
        <f t="shared" si="30"/>
        <v>3</v>
      </c>
      <c r="F73" s="6">
        <f t="shared" si="30"/>
        <v>4</v>
      </c>
      <c r="G73" s="6">
        <f t="shared" si="30"/>
        <v>5</v>
      </c>
      <c r="H73" s="6">
        <f t="shared" si="30"/>
        <v>6</v>
      </c>
      <c r="I73" s="6">
        <f t="shared" si="30"/>
        <v>7</v>
      </c>
      <c r="J73" s="6">
        <f t="shared" si="30"/>
        <v>8</v>
      </c>
      <c r="K73" s="6">
        <f t="shared" si="30"/>
        <v>9</v>
      </c>
      <c r="L73" s="6">
        <f t="shared" si="30"/>
        <v>10</v>
      </c>
      <c r="M73" s="6">
        <f t="shared" si="30"/>
        <v>11</v>
      </c>
      <c r="N73" s="6">
        <f t="shared" si="30"/>
        <v>12</v>
      </c>
      <c r="O73" s="6">
        <f t="shared" si="30"/>
        <v>13</v>
      </c>
      <c r="P73" s="6">
        <f t="shared" si="30"/>
        <v>14</v>
      </c>
      <c r="Q73" s="6">
        <f t="shared" si="30"/>
        <v>15</v>
      </c>
      <c r="R73" s="6">
        <f t="shared" si="30"/>
        <v>16</v>
      </c>
      <c r="S73" s="6">
        <f t="shared" si="30"/>
        <v>17</v>
      </c>
      <c r="T73" s="6">
        <f t="shared" si="30"/>
        <v>18</v>
      </c>
      <c r="U73" s="6">
        <f t="shared" si="30"/>
        <v>19</v>
      </c>
      <c r="V73" s="6">
        <f t="shared" si="30"/>
        <v>20</v>
      </c>
      <c r="W73" s="6">
        <f t="shared" si="30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129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130</v>
      </c>
      <c r="G74" s="11" t="s">
        <v>77</v>
      </c>
      <c r="H74" s="11" t="s">
        <v>33</v>
      </c>
      <c r="I74" s="11" t="str">
        <f>I$14</f>
        <v>Other Surface Name</v>
      </c>
      <c r="J74" s="11" t="str">
        <f>J$14</f>
        <v>Plnm Surface</v>
      </c>
      <c r="K74" s="11" t="s">
        <v>81</v>
      </c>
      <c r="L74" s="11" t="s">
        <v>82</v>
      </c>
      <c r="M74" s="11" t="s">
        <v>83</v>
      </c>
      <c r="N74" s="11" t="s">
        <v>84</v>
      </c>
      <c r="O74" s="11" t="s">
        <v>85</v>
      </c>
      <c r="P74" s="11" t="s">
        <v>86</v>
      </c>
      <c r="Q74" s="11" t="s">
        <v>87</v>
      </c>
      <c r="R74" s="11" t="s">
        <v>88</v>
      </c>
      <c r="S74" s="11" t="s">
        <v>89</v>
      </c>
      <c r="T74" s="11" t="s">
        <v>90</v>
      </c>
      <c r="U74" s="11" t="s">
        <v>91</v>
      </c>
      <c r="V74" s="11" t="s">
        <v>92</v>
      </c>
      <c r="W74" s="11" t="s">
        <v>93</v>
      </c>
      <c r="X74" s="39" t="s">
        <v>106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31">F74</f>
        <v>Roof Name</v>
      </c>
      <c r="H76" s="19" t="str">
        <f t="shared" si="31"/>
        <v>Construction Type</v>
      </c>
      <c r="I76" s="19" t="str">
        <f t="shared" si="31"/>
        <v>Blank</v>
      </c>
      <c r="J76" s="19" t="str">
        <f t="shared" si="31"/>
        <v>Other Surface Name</v>
      </c>
      <c r="K76" s="19" t="str">
        <f t="shared" si="31"/>
        <v>Plnm Surface</v>
      </c>
      <c r="L76" s="19" t="str">
        <f t="shared" si="31"/>
        <v># vertices</v>
      </c>
      <c r="M76" s="19" t="str">
        <f t="shared" si="31"/>
        <v>Vertex-1-x</v>
      </c>
      <c r="N76" s="19" t="str">
        <f t="shared" si="31"/>
        <v>Vertex-1-y</v>
      </c>
      <c r="O76" s="19" t="str">
        <f t="shared" si="31"/>
        <v>Vertex-1-z</v>
      </c>
      <c r="P76" s="19" t="str">
        <f t="shared" si="31"/>
        <v>Vertex-2-x</v>
      </c>
      <c r="Q76" s="19" t="str">
        <f t="shared" si="31"/>
        <v>Vertex-2-y</v>
      </c>
      <c r="R76" s="19" t="str">
        <f t="shared" si="31"/>
        <v>Vertex-2-z</v>
      </c>
      <c r="S76" s="19" t="str">
        <f t="shared" si="31"/>
        <v>Vertex-3-x</v>
      </c>
      <c r="T76" s="19" t="str">
        <f t="shared" si="31"/>
        <v>Vertex-3-y</v>
      </c>
      <c r="U76" s="19" t="str">
        <f t="shared" si="31"/>
        <v>Vertex-3-z</v>
      </c>
      <c r="V76" s="19" t="str">
        <f t="shared" si="31"/>
        <v>Vertex-4-x</v>
      </c>
      <c r="W76" s="19" t="str">
        <f t="shared" si="31"/>
        <v>Vertex-4-y</v>
      </c>
      <c r="X76" s="19" t="str">
        <f t="shared" si="31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107</v>
      </c>
      <c r="C77" s="25" t="s">
        <v>53</v>
      </c>
      <c r="D77" s="25" t="s">
        <v>63</v>
      </c>
      <c r="E77" s="25" t="s">
        <v>64</v>
      </c>
      <c r="F77" s="25" t="s">
        <v>65</v>
      </c>
      <c r="G77" s="25" t="s">
        <v>96</v>
      </c>
      <c r="H77" s="25" t="s">
        <v>97</v>
      </c>
      <c r="I77" s="25" t="s">
        <v>98</v>
      </c>
      <c r="J77" s="25" t="s">
        <v>54</v>
      </c>
      <c r="K77" s="25" t="s">
        <v>55</v>
      </c>
      <c r="L77" s="25" t="s">
        <v>56</v>
      </c>
      <c r="M77" s="25" t="s">
        <v>57</v>
      </c>
      <c r="N77" s="25" t="s">
        <v>58</v>
      </c>
      <c r="O77" s="25" t="s">
        <v>59</v>
      </c>
      <c r="P77" s="38" t="s">
        <v>60</v>
      </c>
      <c r="Q77" s="38" t="s">
        <v>61</v>
      </c>
      <c r="R77" s="38" t="s">
        <v>62</v>
      </c>
      <c r="S77" s="38" t="s">
        <v>99</v>
      </c>
      <c r="T77" s="38" t="s">
        <v>100</v>
      </c>
      <c r="U77" s="38" t="s">
        <v>101</v>
      </c>
      <c r="V77" s="38" t="s">
        <v>102</v>
      </c>
      <c r="W77" s="38" t="s">
        <v>103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38.25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 t="shared" ref="L78:W78" si="32">M76&amp;"/1000"</f>
        <v>Vertex-1-x/1000</v>
      </c>
      <c r="M78" s="34" t="str">
        <f t="shared" si="32"/>
        <v>Vertex-1-y/1000</v>
      </c>
      <c r="N78" s="34" t="str">
        <f t="shared" si="32"/>
        <v>Vertex-1-z/1000</v>
      </c>
      <c r="O78" s="34" t="str">
        <f t="shared" si="32"/>
        <v>Vertex-2-x/1000</v>
      </c>
      <c r="P78" s="34" t="str">
        <f t="shared" si="32"/>
        <v>Vertex-2-y/1000</v>
      </c>
      <c r="Q78" s="34" t="str">
        <f t="shared" si="32"/>
        <v>Vertex-2-z/1000</v>
      </c>
      <c r="R78" s="34" t="str">
        <f t="shared" si="32"/>
        <v>Vertex-3-x/1000</v>
      </c>
      <c r="S78" s="34" t="str">
        <f t="shared" si="32"/>
        <v>Vertex-3-y/1000</v>
      </c>
      <c r="T78" s="34" t="str">
        <f t="shared" si="32"/>
        <v>Vertex-3-z/1000</v>
      </c>
      <c r="U78" s="34" t="str">
        <f t="shared" si="32"/>
        <v>Vertex-4-x/1000</v>
      </c>
      <c r="V78" s="34" t="str">
        <f t="shared" si="32"/>
        <v>Vertex-4-y/1000</v>
      </c>
      <c r="W78" s="34" t="str">
        <f t="shared" si="32"/>
        <v>Vertex-4-z/1000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33">C73</f>
        <v>Field-1</v>
      </c>
      <c r="D79" s="6">
        <f t="shared" si="33"/>
        <v>2</v>
      </c>
      <c r="E79" s="6">
        <f t="shared" si="33"/>
        <v>3</v>
      </c>
      <c r="F79" s="6">
        <f t="shared" si="33"/>
        <v>4</v>
      </c>
      <c r="G79" s="6">
        <f t="shared" si="33"/>
        <v>5</v>
      </c>
      <c r="H79" s="6">
        <f t="shared" si="33"/>
        <v>6</v>
      </c>
      <c r="I79" s="6">
        <f t="shared" si="33"/>
        <v>7</v>
      </c>
      <c r="J79" s="6">
        <f t="shared" si="33"/>
        <v>8</v>
      </c>
      <c r="K79" s="6">
        <f t="shared" si="33"/>
        <v>9</v>
      </c>
      <c r="L79" s="6">
        <f t="shared" si="33"/>
        <v>10</v>
      </c>
      <c r="M79" s="6">
        <f t="shared" si="33"/>
        <v>11</v>
      </c>
      <c r="N79" s="6">
        <f t="shared" si="33"/>
        <v>12</v>
      </c>
      <c r="O79" s="6">
        <f t="shared" si="33"/>
        <v>13</v>
      </c>
      <c r="P79" s="6">
        <f t="shared" si="33"/>
        <v>14</v>
      </c>
      <c r="Q79" s="6">
        <f t="shared" si="33"/>
        <v>15</v>
      </c>
      <c r="R79" s="6">
        <f t="shared" si="33"/>
        <v>16</v>
      </c>
      <c r="S79" s="6">
        <f t="shared" si="33"/>
        <v>17</v>
      </c>
      <c r="T79" s="6">
        <f t="shared" si="33"/>
        <v>18</v>
      </c>
      <c r="U79" s="6">
        <f t="shared" si="33"/>
        <v>19</v>
      </c>
      <c r="V79" s="6">
        <f t="shared" si="33"/>
        <v>20</v>
      </c>
      <c r="W79" s="6">
        <f t="shared" si="33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131</v>
      </c>
      <c r="G80" s="11" t="s">
        <v>132</v>
      </c>
      <c r="H80" s="11" t="s">
        <v>76</v>
      </c>
      <c r="I80" s="11" t="s">
        <v>133</v>
      </c>
      <c r="J80" s="11" t="s">
        <v>33</v>
      </c>
      <c r="K80" s="11" t="s">
        <v>81</v>
      </c>
      <c r="L80" s="11" t="s">
        <v>82</v>
      </c>
      <c r="M80" s="11" t="s">
        <v>83</v>
      </c>
      <c r="N80" s="11" t="s">
        <v>84</v>
      </c>
      <c r="O80" s="11" t="s">
        <v>85</v>
      </c>
      <c r="P80" s="11" t="s">
        <v>86</v>
      </c>
      <c r="Q80" s="11" t="s">
        <v>87</v>
      </c>
      <c r="R80" s="11" t="s">
        <v>88</v>
      </c>
      <c r="S80" s="11" t="s">
        <v>89</v>
      </c>
      <c r="T80" s="11" t="s">
        <v>90</v>
      </c>
      <c r="U80" s="11" t="s">
        <v>91</v>
      </c>
      <c r="V80" s="11" t="s">
        <v>92</v>
      </c>
      <c r="W80" s="11" t="s">
        <v>93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134</v>
      </c>
      <c r="H81" s="15" t="s">
        <v>135</v>
      </c>
      <c r="I81" s="15" t="str">
        <f>I80</f>
        <v>Window Template #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34">F80</f>
        <v>Window Name</v>
      </c>
      <c r="H82" s="19" t="str">
        <f t="shared" si="34"/>
        <v>Window Construction Type</v>
      </c>
      <c r="I82" s="19" t="str">
        <f t="shared" si="34"/>
        <v>Wall Name</v>
      </c>
      <c r="J82" s="19" t="str">
        <f t="shared" si="34"/>
        <v>Window Template #</v>
      </c>
      <c r="K82" s="19" t="str">
        <f t="shared" si="34"/>
        <v>Blank</v>
      </c>
      <c r="L82" s="19" t="str">
        <f t="shared" si="34"/>
        <v># vertices</v>
      </c>
      <c r="M82" s="19" t="str">
        <f t="shared" si="34"/>
        <v>Vertex-1-x</v>
      </c>
      <c r="N82" s="19" t="str">
        <f t="shared" si="34"/>
        <v>Vertex-1-y</v>
      </c>
      <c r="O82" s="19" t="str">
        <f t="shared" si="34"/>
        <v>Vertex-1-z</v>
      </c>
      <c r="P82" s="19" t="str">
        <f t="shared" si="34"/>
        <v>Vertex-2-x</v>
      </c>
      <c r="Q82" s="19" t="str">
        <f t="shared" si="34"/>
        <v>Vertex-2-y</v>
      </c>
      <c r="R82" s="19" t="str">
        <f t="shared" si="34"/>
        <v>Vertex-2-z</v>
      </c>
      <c r="S82" s="19" t="str">
        <f t="shared" si="34"/>
        <v>Vertex-3-x</v>
      </c>
      <c r="T82" s="19" t="str">
        <f t="shared" si="34"/>
        <v>Vertex-3-y</v>
      </c>
      <c r="U82" s="19" t="str">
        <f t="shared" si="34"/>
        <v>Vertex-3-z</v>
      </c>
      <c r="V82" s="19" t="str">
        <f t="shared" si="34"/>
        <v>Vertex-4-x</v>
      </c>
      <c r="W82" s="19" t="str">
        <f t="shared" si="34"/>
        <v>Vertex-4-y</v>
      </c>
      <c r="X82" s="19" t="str">
        <f t="shared" si="34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145</v>
      </c>
      <c r="C83" s="25" t="s">
        <v>53</v>
      </c>
      <c r="D83" s="25" t="s">
        <v>63</v>
      </c>
      <c r="E83" s="25" t="s">
        <v>64</v>
      </c>
      <c r="F83" s="25" t="s">
        <v>65</v>
      </c>
      <c r="G83" s="25" t="s">
        <v>96</v>
      </c>
      <c r="H83" s="25" t="s">
        <v>54</v>
      </c>
      <c r="I83" s="25" t="s">
        <v>97</v>
      </c>
      <c r="J83" s="25" t="s">
        <v>98</v>
      </c>
      <c r="K83" s="25" t="s">
        <v>55</v>
      </c>
      <c r="L83" s="25" t="s">
        <v>56</v>
      </c>
      <c r="M83" s="25" t="s">
        <v>57</v>
      </c>
      <c r="N83" s="25" t="s">
        <v>58</v>
      </c>
      <c r="O83" s="25" t="s">
        <v>59</v>
      </c>
      <c r="P83" s="38" t="s">
        <v>60</v>
      </c>
      <c r="Q83" s="38" t="s">
        <v>61</v>
      </c>
      <c r="R83" s="38" t="s">
        <v>62</v>
      </c>
      <c r="S83" s="38" t="s">
        <v>99</v>
      </c>
      <c r="T83" s="38" t="s">
        <v>100</v>
      </c>
      <c r="U83" s="38" t="s">
        <v>101</v>
      </c>
      <c r="V83" s="38" t="s">
        <v>102</v>
      </c>
      <c r="W83" s="38" t="s">
        <v>103</v>
      </c>
      <c r="X83" s="38" t="s">
        <v>136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>L82</f>
        <v># vertices</v>
      </c>
      <c r="M84" s="34" t="str">
        <f t="shared" ref="M84:X84" si="35">M82&amp;"/1000"</f>
        <v>Vertex-1-x/1000</v>
      </c>
      <c r="N84" s="34" t="str">
        <f t="shared" si="35"/>
        <v>Vertex-1-y/1000</v>
      </c>
      <c r="O84" s="34" t="str">
        <f t="shared" si="35"/>
        <v>Vertex-1-z/1000</v>
      </c>
      <c r="P84" s="34" t="str">
        <f t="shared" si="35"/>
        <v>Vertex-2-x/1000</v>
      </c>
      <c r="Q84" s="34" t="str">
        <f t="shared" si="35"/>
        <v>Vertex-2-y/1000</v>
      </c>
      <c r="R84" s="34" t="str">
        <f t="shared" si="35"/>
        <v>Vertex-2-z/1000</v>
      </c>
      <c r="S84" s="34" t="str">
        <f t="shared" si="35"/>
        <v>Vertex-3-x/1000</v>
      </c>
      <c r="T84" s="34" t="str">
        <f t="shared" si="35"/>
        <v>Vertex-3-y/1000</v>
      </c>
      <c r="U84" s="34" t="str">
        <f t="shared" si="35"/>
        <v>Vertex-3-z/1000</v>
      </c>
      <c r="V84" s="34" t="str">
        <f t="shared" si="35"/>
        <v>Vertex-4-x/1000</v>
      </c>
      <c r="W84" s="34" t="str">
        <f t="shared" si="35"/>
        <v>Vertex-4-y/1000</v>
      </c>
      <c r="X84" s="34" t="str">
        <f t="shared" si="35"/>
        <v>Vertex-4-z/1000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36">C79</f>
        <v>Field-1</v>
      </c>
      <c r="D85" s="6">
        <f t="shared" si="36"/>
        <v>2</v>
      </c>
      <c r="E85" s="6">
        <f t="shared" si="36"/>
        <v>3</v>
      </c>
      <c r="F85" s="6">
        <f t="shared" si="36"/>
        <v>4</v>
      </c>
      <c r="G85" s="6">
        <f t="shared" si="36"/>
        <v>5</v>
      </c>
      <c r="H85" s="6">
        <f t="shared" si="36"/>
        <v>6</v>
      </c>
      <c r="I85" s="6">
        <f t="shared" si="36"/>
        <v>7</v>
      </c>
      <c r="J85" s="6">
        <f t="shared" si="36"/>
        <v>8</v>
      </c>
      <c r="K85" s="6">
        <f t="shared" si="36"/>
        <v>9</v>
      </c>
      <c r="L85" s="6">
        <f t="shared" si="36"/>
        <v>10</v>
      </c>
      <c r="M85" s="6">
        <f t="shared" si="36"/>
        <v>11</v>
      </c>
      <c r="N85" s="6">
        <f t="shared" si="36"/>
        <v>12</v>
      </c>
      <c r="O85" s="6">
        <f t="shared" si="36"/>
        <v>13</v>
      </c>
      <c r="P85" s="6">
        <f t="shared" si="36"/>
        <v>14</v>
      </c>
      <c r="Q85" s="6">
        <f t="shared" si="36"/>
        <v>15</v>
      </c>
      <c r="R85" s="6">
        <f t="shared" si="36"/>
        <v>16</v>
      </c>
      <c r="S85" s="6">
        <f t="shared" si="36"/>
        <v>17</v>
      </c>
      <c r="T85" s="6">
        <f t="shared" si="36"/>
        <v>18</v>
      </c>
      <c r="U85" s="6">
        <f t="shared" si="36"/>
        <v>19</v>
      </c>
      <c r="V85" s="6">
        <f t="shared" si="36"/>
        <v>20</v>
      </c>
      <c r="W85" s="6">
        <f t="shared" si="36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137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139</v>
      </c>
      <c r="G86" s="11" t="s">
        <v>140</v>
      </c>
      <c r="H86" s="11" t="s">
        <v>76</v>
      </c>
      <c r="I86" s="11" t="s">
        <v>141</v>
      </c>
      <c r="J86" s="11" t="s">
        <v>33</v>
      </c>
      <c r="K86" s="11" t="s">
        <v>81</v>
      </c>
      <c r="L86" s="11" t="s">
        <v>82</v>
      </c>
      <c r="M86" s="11" t="s">
        <v>83</v>
      </c>
      <c r="N86" s="11" t="s">
        <v>84</v>
      </c>
      <c r="O86" s="11" t="s">
        <v>85</v>
      </c>
      <c r="P86" s="11" t="s">
        <v>86</v>
      </c>
      <c r="Q86" s="11" t="s">
        <v>87</v>
      </c>
      <c r="R86" s="11" t="s">
        <v>88</v>
      </c>
      <c r="S86" s="11" t="s">
        <v>89</v>
      </c>
      <c r="T86" s="11" t="s">
        <v>90</v>
      </c>
      <c r="U86" s="11" t="s">
        <v>91</v>
      </c>
      <c r="V86" s="11" t="s">
        <v>92</v>
      </c>
      <c r="W86" s="11" t="s">
        <v>93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134</v>
      </c>
      <c r="H87" s="15" t="s">
        <v>135</v>
      </c>
      <c r="I87" s="15" t="str">
        <f>I86</f>
        <v>Door Template #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137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37">F86</f>
        <v>Door Name</v>
      </c>
      <c r="H88" s="19" t="str">
        <f t="shared" si="37"/>
        <v>Door Construction Type</v>
      </c>
      <c r="I88" s="19" t="str">
        <f t="shared" si="37"/>
        <v>Wall Name</v>
      </c>
      <c r="J88" s="19" t="str">
        <f t="shared" si="37"/>
        <v>Door Template #</v>
      </c>
      <c r="K88" s="19" t="str">
        <f t="shared" si="37"/>
        <v>Blank</v>
      </c>
      <c r="L88" s="19" t="str">
        <f t="shared" si="37"/>
        <v># vertices</v>
      </c>
      <c r="M88" s="19" t="str">
        <f t="shared" si="37"/>
        <v>Vertex-1-x</v>
      </c>
      <c r="N88" s="19" t="str">
        <f t="shared" si="37"/>
        <v>Vertex-1-y</v>
      </c>
      <c r="O88" s="19" t="str">
        <f t="shared" si="37"/>
        <v>Vertex-1-z</v>
      </c>
      <c r="P88" s="19" t="str">
        <f t="shared" si="37"/>
        <v>Vertex-2-x</v>
      </c>
      <c r="Q88" s="19" t="str">
        <f t="shared" si="37"/>
        <v>Vertex-2-y</v>
      </c>
      <c r="R88" s="19" t="str">
        <f t="shared" si="37"/>
        <v>Vertex-2-z</v>
      </c>
      <c r="S88" s="19" t="str">
        <f t="shared" si="37"/>
        <v>Vertex-3-x</v>
      </c>
      <c r="T88" s="19" t="str">
        <f t="shared" si="37"/>
        <v>Vertex-3-y</v>
      </c>
      <c r="U88" s="19" t="str">
        <f t="shared" si="37"/>
        <v>Vertex-3-z</v>
      </c>
      <c r="V88" s="19" t="str">
        <f t="shared" si="37"/>
        <v>Vertex-4-x</v>
      </c>
      <c r="W88" s="19" t="str">
        <f t="shared" si="37"/>
        <v>Vertex-4-y</v>
      </c>
      <c r="X88" s="19" t="str">
        <f t="shared" si="37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145</v>
      </c>
      <c r="C89" s="25" t="s">
        <v>53</v>
      </c>
      <c r="D89" s="25" t="s">
        <v>63</v>
      </c>
      <c r="E89" s="25" t="s">
        <v>64</v>
      </c>
      <c r="F89" s="25" t="s">
        <v>65</v>
      </c>
      <c r="G89" s="25" t="s">
        <v>96</v>
      </c>
      <c r="H89" s="25" t="s">
        <v>54</v>
      </c>
      <c r="I89" s="25" t="s">
        <v>97</v>
      </c>
      <c r="J89" s="25" t="s">
        <v>98</v>
      </c>
      <c r="K89" s="25" t="s">
        <v>55</v>
      </c>
      <c r="L89" s="25" t="s">
        <v>56</v>
      </c>
      <c r="M89" s="25" t="s">
        <v>57</v>
      </c>
      <c r="N89" s="25" t="s">
        <v>58</v>
      </c>
      <c r="O89" s="25" t="s">
        <v>59</v>
      </c>
      <c r="P89" s="38" t="s">
        <v>60</v>
      </c>
      <c r="Q89" s="38" t="s">
        <v>61</v>
      </c>
      <c r="R89" s="38" t="s">
        <v>62</v>
      </c>
      <c r="S89" s="38" t="s">
        <v>99</v>
      </c>
      <c r="T89" s="38" t="s">
        <v>100</v>
      </c>
      <c r="U89" s="38" t="s">
        <v>101</v>
      </c>
      <c r="V89" s="38" t="s">
        <v>102</v>
      </c>
      <c r="W89" s="38" t="s">
        <v>103</v>
      </c>
      <c r="X89" s="38" t="s">
        <v>136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 t="shared" ref="M90:X90" si="38">M88&amp;"/1000"</f>
        <v>Vertex-1-x/1000</v>
      </c>
      <c r="N90" s="34" t="str">
        <f t="shared" si="38"/>
        <v>Vertex-1-y/1000</v>
      </c>
      <c r="O90" s="34" t="str">
        <f t="shared" si="38"/>
        <v>Vertex-1-z/1000</v>
      </c>
      <c r="P90" s="34" t="str">
        <f t="shared" si="38"/>
        <v>Vertex-2-x/1000</v>
      </c>
      <c r="Q90" s="34" t="str">
        <f t="shared" si="38"/>
        <v>Vertex-2-y/1000</v>
      </c>
      <c r="R90" s="34" t="str">
        <f t="shared" si="38"/>
        <v>Vertex-2-z/1000</v>
      </c>
      <c r="S90" s="34" t="str">
        <f t="shared" si="38"/>
        <v>Vertex-3-x/1000</v>
      </c>
      <c r="T90" s="34" t="str">
        <f t="shared" si="38"/>
        <v>Vertex-3-y/1000</v>
      </c>
      <c r="U90" s="34" t="str">
        <f t="shared" si="38"/>
        <v>Vertex-3-z/1000</v>
      </c>
      <c r="V90" s="34" t="str">
        <f t="shared" si="38"/>
        <v>Vertex-4-x/1000</v>
      </c>
      <c r="W90" s="34" t="str">
        <f t="shared" si="38"/>
        <v>Vertex-4-y/1000</v>
      </c>
      <c r="X90" s="34" t="str">
        <f t="shared" si="38"/>
        <v>Vertex-4-z/1000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dcterms:created xsi:type="dcterms:W3CDTF">2013-03-13T16:47:06Z</dcterms:created>
  <dcterms:modified xsi:type="dcterms:W3CDTF">2013-04-25T21:02:47Z</dcterms:modified>
</cp:coreProperties>
</file>