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webextensions/webextension1.xml" ContentType="application/vnd.ms-office.webextension+xml"/>
  <Override PartName="/xl/webextensions/webextension2.xml" ContentType="application/vnd.ms-office.webextens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sha.anil\Desktop\june\"/>
    </mc:Choice>
  </mc:AlternateContent>
  <bookViews>
    <workbookView xWindow="0" yWindow="0" windowWidth="20490" windowHeight="7650" firstSheet="3" activeTab="8"/>
  </bookViews>
  <sheets>
    <sheet name="MSSMaster" sheetId="1" r:id="rId1"/>
    <sheet name="PSMaster" sheetId="2" r:id="rId2"/>
    <sheet name="PSRecommendation" sheetId="3" r:id="rId3"/>
    <sheet name="OTDMaster" sheetId="4" r:id="rId4"/>
    <sheet name="PDMaster" sheetId="5" r:id="rId5"/>
    <sheet name="PDStatus" sheetId="6" r:id="rId6"/>
    <sheet name="TOPMaster" sheetId="7" r:id="rId7"/>
    <sheet name="TOPServerAvail" sheetId="8" r:id="rId8"/>
    <sheet name="Dashboard"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14" i="7" l="1"/>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N2" i="7"/>
  <c r="I228" i="2" l="1"/>
  <c r="H228" i="2"/>
  <c r="G228" i="2"/>
  <c r="I227" i="2"/>
  <c r="J227" i="2" s="1"/>
  <c r="K227" i="2" s="1"/>
  <c r="H227" i="2"/>
  <c r="G227" i="2"/>
  <c r="I226" i="2"/>
  <c r="H226" i="2"/>
  <c r="G226" i="2"/>
  <c r="I225" i="2"/>
  <c r="J225" i="2" s="1"/>
  <c r="H225" i="2"/>
  <c r="G225" i="2"/>
  <c r="I224" i="2"/>
  <c r="H224" i="2"/>
  <c r="G224" i="2"/>
  <c r="I223" i="2"/>
  <c r="J223" i="2" s="1"/>
  <c r="H223" i="2"/>
  <c r="G223" i="2"/>
  <c r="I222" i="2"/>
  <c r="H222" i="2"/>
  <c r="G222" i="2"/>
  <c r="I221" i="2"/>
  <c r="J221" i="2" s="1"/>
  <c r="H221" i="2"/>
  <c r="G221" i="2"/>
  <c r="I220" i="2"/>
  <c r="H220" i="2"/>
  <c r="G220" i="2"/>
  <c r="I219" i="2"/>
  <c r="J219" i="2" s="1"/>
  <c r="H219" i="2"/>
  <c r="G219" i="2"/>
  <c r="I218" i="2"/>
  <c r="H218" i="2"/>
  <c r="G218" i="2"/>
  <c r="I217" i="2"/>
  <c r="J217" i="2" s="1"/>
  <c r="H217" i="2"/>
  <c r="G217" i="2"/>
  <c r="I216" i="2"/>
  <c r="H216" i="2"/>
  <c r="G216" i="2"/>
  <c r="I215" i="2"/>
  <c r="J215" i="2" s="1"/>
  <c r="H215" i="2"/>
  <c r="G215" i="2"/>
  <c r="I214" i="2"/>
  <c r="H214" i="2"/>
  <c r="G214" i="2"/>
  <c r="I213" i="2"/>
  <c r="J213" i="2" s="1"/>
  <c r="H213" i="2"/>
  <c r="G213" i="2"/>
  <c r="I212" i="2"/>
  <c r="H212" i="2"/>
  <c r="G212" i="2"/>
  <c r="I211" i="2"/>
  <c r="J211" i="2" s="1"/>
  <c r="K211" i="2" s="1"/>
  <c r="H211" i="2"/>
  <c r="G211" i="2"/>
  <c r="I210" i="2"/>
  <c r="H210" i="2"/>
  <c r="G210" i="2"/>
  <c r="I209" i="2"/>
  <c r="J209" i="2" s="1"/>
  <c r="H209" i="2"/>
  <c r="G209" i="2"/>
  <c r="I208" i="2"/>
  <c r="H208" i="2"/>
  <c r="G208" i="2"/>
  <c r="I207" i="2"/>
  <c r="J207" i="2" s="1"/>
  <c r="H207" i="2"/>
  <c r="G207" i="2"/>
  <c r="I206" i="2"/>
  <c r="H206" i="2"/>
  <c r="G206" i="2"/>
  <c r="I205" i="2"/>
  <c r="J205" i="2" s="1"/>
  <c r="H205" i="2"/>
  <c r="G205" i="2"/>
  <c r="I204" i="2"/>
  <c r="H204" i="2"/>
  <c r="G204" i="2"/>
  <c r="I203" i="2"/>
  <c r="J203" i="2" s="1"/>
  <c r="K203" i="2" s="1"/>
  <c r="H203" i="2"/>
  <c r="G203" i="2"/>
  <c r="I202" i="2"/>
  <c r="H202" i="2"/>
  <c r="G202" i="2"/>
  <c r="I201" i="2"/>
  <c r="H201" i="2"/>
  <c r="G201" i="2"/>
  <c r="I200" i="2"/>
  <c r="H200" i="2"/>
  <c r="G200" i="2"/>
  <c r="I199" i="2"/>
  <c r="H199" i="2"/>
  <c r="G199" i="2"/>
  <c r="I198" i="2"/>
  <c r="H198" i="2"/>
  <c r="G198" i="2"/>
  <c r="I197" i="2"/>
  <c r="J197" i="2" s="1"/>
  <c r="H197" i="2"/>
  <c r="G197" i="2"/>
  <c r="I196" i="2"/>
  <c r="H196" i="2"/>
  <c r="G196" i="2"/>
  <c r="I195" i="2"/>
  <c r="H195" i="2"/>
  <c r="G195" i="2"/>
  <c r="I194" i="2"/>
  <c r="H194" i="2"/>
  <c r="G194" i="2"/>
  <c r="I193" i="2"/>
  <c r="J193" i="2" s="1"/>
  <c r="H193" i="2"/>
  <c r="G193" i="2"/>
  <c r="I192" i="2"/>
  <c r="H192" i="2"/>
  <c r="G192" i="2"/>
  <c r="I191" i="2"/>
  <c r="H191" i="2"/>
  <c r="G191" i="2"/>
  <c r="I190" i="2"/>
  <c r="H190" i="2"/>
  <c r="G190" i="2"/>
  <c r="I189" i="2"/>
  <c r="J189" i="2" s="1"/>
  <c r="H189" i="2"/>
  <c r="G189" i="2"/>
  <c r="I188" i="2"/>
  <c r="H188" i="2"/>
  <c r="G188" i="2"/>
  <c r="I187" i="2"/>
  <c r="H187" i="2"/>
  <c r="G187" i="2"/>
  <c r="I186" i="2"/>
  <c r="H186" i="2"/>
  <c r="G186" i="2"/>
  <c r="I185" i="2"/>
  <c r="J185" i="2" s="1"/>
  <c r="H185" i="2"/>
  <c r="G185" i="2"/>
  <c r="I184" i="2"/>
  <c r="H184" i="2"/>
  <c r="G184" i="2"/>
  <c r="I183" i="2"/>
  <c r="H183" i="2"/>
  <c r="G183" i="2"/>
  <c r="I182" i="2"/>
  <c r="H182" i="2"/>
  <c r="G182" i="2"/>
  <c r="I181" i="2"/>
  <c r="J181" i="2" s="1"/>
  <c r="H181" i="2"/>
  <c r="G181" i="2"/>
  <c r="I180" i="2"/>
  <c r="H180" i="2"/>
  <c r="G180" i="2"/>
  <c r="I179" i="2"/>
  <c r="H179" i="2"/>
  <c r="G179" i="2"/>
  <c r="I178" i="2"/>
  <c r="H178" i="2"/>
  <c r="G178" i="2"/>
  <c r="I177" i="2"/>
  <c r="J177" i="2" s="1"/>
  <c r="H177" i="2"/>
  <c r="G177" i="2"/>
  <c r="I176" i="2"/>
  <c r="H176" i="2"/>
  <c r="G176" i="2"/>
  <c r="I175" i="2"/>
  <c r="H175" i="2"/>
  <c r="G175" i="2"/>
  <c r="I174" i="2"/>
  <c r="H174" i="2"/>
  <c r="G174" i="2"/>
  <c r="I173" i="2"/>
  <c r="J173" i="2" s="1"/>
  <c r="H173" i="2"/>
  <c r="G173" i="2"/>
  <c r="I172" i="2"/>
  <c r="H172" i="2"/>
  <c r="G172" i="2"/>
  <c r="I171" i="2"/>
  <c r="H171" i="2"/>
  <c r="G171" i="2"/>
  <c r="I170" i="2"/>
  <c r="H170" i="2"/>
  <c r="G170" i="2"/>
  <c r="I169" i="2"/>
  <c r="J169" i="2" s="1"/>
  <c r="H169" i="2"/>
  <c r="G169" i="2"/>
  <c r="I168" i="2"/>
  <c r="H168" i="2"/>
  <c r="G168" i="2"/>
  <c r="I167" i="2"/>
  <c r="H167" i="2"/>
  <c r="G167" i="2"/>
  <c r="I166" i="2"/>
  <c r="H166" i="2"/>
  <c r="G166" i="2"/>
  <c r="I165" i="2"/>
  <c r="J165" i="2" s="1"/>
  <c r="H165" i="2"/>
  <c r="G165" i="2"/>
  <c r="I164" i="2"/>
  <c r="J164" i="2" s="1"/>
  <c r="K164" i="2" s="1"/>
  <c r="H164" i="2"/>
  <c r="G164" i="2"/>
  <c r="I163" i="2"/>
  <c r="H163" i="2"/>
  <c r="G163" i="2"/>
  <c r="I162" i="2"/>
  <c r="H162" i="2"/>
  <c r="G162" i="2"/>
  <c r="I161" i="2"/>
  <c r="J161" i="2" s="1"/>
  <c r="H161" i="2"/>
  <c r="G161" i="2"/>
  <c r="I160" i="2"/>
  <c r="J160" i="2" s="1"/>
  <c r="H160" i="2"/>
  <c r="G160" i="2"/>
  <c r="I159" i="2"/>
  <c r="H159" i="2"/>
  <c r="G159" i="2"/>
  <c r="I158" i="2"/>
  <c r="J158" i="2" s="1"/>
  <c r="H158" i="2"/>
  <c r="G158" i="2"/>
  <c r="I157" i="2"/>
  <c r="J157" i="2" s="1"/>
  <c r="H157" i="2"/>
  <c r="G157" i="2"/>
  <c r="I156" i="2"/>
  <c r="J156" i="2" s="1"/>
  <c r="K156" i="2" s="1"/>
  <c r="H156" i="2"/>
  <c r="G156" i="2"/>
  <c r="I155" i="2"/>
  <c r="H155" i="2"/>
  <c r="G155" i="2"/>
  <c r="I154" i="2"/>
  <c r="H154" i="2"/>
  <c r="G154" i="2"/>
  <c r="I153" i="2"/>
  <c r="J153" i="2" s="1"/>
  <c r="H153" i="2"/>
  <c r="G153" i="2"/>
  <c r="I152" i="2"/>
  <c r="J152" i="2" s="1"/>
  <c r="H152" i="2"/>
  <c r="G152" i="2"/>
  <c r="I151" i="2"/>
  <c r="H151" i="2"/>
  <c r="G151" i="2"/>
  <c r="I150" i="2"/>
  <c r="H150" i="2"/>
  <c r="G150" i="2"/>
  <c r="I149" i="2"/>
  <c r="J149" i="2" s="1"/>
  <c r="H149" i="2"/>
  <c r="G149" i="2"/>
  <c r="I148" i="2"/>
  <c r="H148" i="2"/>
  <c r="G148" i="2"/>
  <c r="I147" i="2"/>
  <c r="H147" i="2"/>
  <c r="G147" i="2"/>
  <c r="I146" i="2"/>
  <c r="J146" i="2" s="1"/>
  <c r="H146" i="2"/>
  <c r="G146" i="2"/>
  <c r="I145" i="2"/>
  <c r="J145" i="2" s="1"/>
  <c r="H145" i="2"/>
  <c r="G145" i="2"/>
  <c r="I144" i="2"/>
  <c r="J144" i="2" s="1"/>
  <c r="K144" i="2" s="1"/>
  <c r="H144" i="2"/>
  <c r="G144" i="2"/>
  <c r="I143" i="2"/>
  <c r="H143" i="2"/>
  <c r="G143" i="2"/>
  <c r="I142" i="2"/>
  <c r="J142" i="2" s="1"/>
  <c r="K142" i="2" s="1"/>
  <c r="L142" i="2" s="1"/>
  <c r="H142" i="2"/>
  <c r="G142" i="2"/>
  <c r="I141" i="2"/>
  <c r="J141" i="2" s="1"/>
  <c r="H141" i="2"/>
  <c r="G141" i="2"/>
  <c r="I140" i="2"/>
  <c r="J140" i="2" s="1"/>
  <c r="K140" i="2" s="1"/>
  <c r="L140" i="2" s="1"/>
  <c r="H140" i="2"/>
  <c r="G140" i="2"/>
  <c r="I139" i="2"/>
  <c r="H139" i="2"/>
  <c r="G139" i="2"/>
  <c r="I138" i="2"/>
  <c r="J138" i="2" s="1"/>
  <c r="K138" i="2" s="1"/>
  <c r="L138" i="2" s="1"/>
  <c r="H138" i="2"/>
  <c r="G138" i="2"/>
  <c r="I137" i="2"/>
  <c r="H137" i="2"/>
  <c r="G137" i="2"/>
  <c r="I136" i="2"/>
  <c r="J136" i="2" s="1"/>
  <c r="K136" i="2" s="1"/>
  <c r="L136" i="2" s="1"/>
  <c r="H136" i="2"/>
  <c r="G136" i="2"/>
  <c r="I135" i="2"/>
  <c r="H135" i="2"/>
  <c r="G135" i="2"/>
  <c r="I134" i="2"/>
  <c r="J134" i="2" s="1"/>
  <c r="K134" i="2" s="1"/>
  <c r="L134" i="2" s="1"/>
  <c r="H134" i="2"/>
  <c r="G134" i="2"/>
  <c r="I133" i="2"/>
  <c r="H133" i="2"/>
  <c r="G133" i="2"/>
  <c r="I132" i="2"/>
  <c r="J132" i="2" s="1"/>
  <c r="K132" i="2" s="1"/>
  <c r="L132" i="2" s="1"/>
  <c r="H132" i="2"/>
  <c r="G132" i="2"/>
  <c r="I131" i="2"/>
  <c r="H131" i="2"/>
  <c r="G131" i="2"/>
  <c r="I130" i="2"/>
  <c r="J130" i="2" s="1"/>
  <c r="K130" i="2" s="1"/>
  <c r="L130" i="2" s="1"/>
  <c r="H130" i="2"/>
  <c r="G130" i="2"/>
  <c r="I129" i="2"/>
  <c r="H129" i="2"/>
  <c r="G129" i="2"/>
  <c r="I128" i="2"/>
  <c r="J128" i="2" s="1"/>
  <c r="K128" i="2" s="1"/>
  <c r="L128" i="2" s="1"/>
  <c r="H128" i="2"/>
  <c r="G128" i="2"/>
  <c r="I127" i="2"/>
  <c r="H127" i="2"/>
  <c r="G127" i="2"/>
  <c r="I126" i="2"/>
  <c r="J126" i="2" s="1"/>
  <c r="H126" i="2"/>
  <c r="G126" i="2"/>
  <c r="I125" i="2"/>
  <c r="H125" i="2"/>
  <c r="G125" i="2"/>
  <c r="I124" i="2"/>
  <c r="J124" i="2" s="1"/>
  <c r="H124" i="2"/>
  <c r="G124" i="2"/>
  <c r="I123" i="2"/>
  <c r="J123" i="2" s="1"/>
  <c r="H123" i="2"/>
  <c r="G123" i="2"/>
  <c r="I122" i="2"/>
  <c r="J122" i="2" s="1"/>
  <c r="H122" i="2"/>
  <c r="G122" i="2"/>
  <c r="I121" i="2"/>
  <c r="J121" i="2" s="1"/>
  <c r="H121" i="2"/>
  <c r="G121" i="2"/>
  <c r="I120" i="2"/>
  <c r="J120" i="2" s="1"/>
  <c r="K120" i="2" s="1"/>
  <c r="L120" i="2" s="1"/>
  <c r="H120" i="2"/>
  <c r="G120" i="2"/>
  <c r="I119" i="2"/>
  <c r="H119" i="2"/>
  <c r="G119" i="2"/>
  <c r="I118" i="2"/>
  <c r="J118" i="2" s="1"/>
  <c r="H118" i="2"/>
  <c r="G118" i="2"/>
  <c r="I117" i="2"/>
  <c r="H117" i="2"/>
  <c r="G117" i="2"/>
  <c r="I116" i="2"/>
  <c r="J116" i="2" s="1"/>
  <c r="H116" i="2"/>
  <c r="G116" i="2"/>
  <c r="I115" i="2"/>
  <c r="H115" i="2"/>
  <c r="G115" i="2"/>
  <c r="I114" i="2"/>
  <c r="J114" i="2" s="1"/>
  <c r="H114" i="2"/>
  <c r="G114" i="2"/>
  <c r="I113" i="2"/>
  <c r="J113" i="2" s="1"/>
  <c r="H113" i="2"/>
  <c r="G113" i="2"/>
  <c r="I112" i="2"/>
  <c r="J112" i="2" s="1"/>
  <c r="K112" i="2" s="1"/>
  <c r="H112" i="2"/>
  <c r="G112" i="2"/>
  <c r="I111" i="2"/>
  <c r="H111" i="2"/>
  <c r="G111" i="2"/>
  <c r="I110" i="2"/>
  <c r="J110" i="2" s="1"/>
  <c r="H110" i="2"/>
  <c r="G110" i="2"/>
  <c r="I109" i="2"/>
  <c r="H109" i="2"/>
  <c r="G109" i="2"/>
  <c r="I108" i="2"/>
  <c r="J108" i="2" s="1"/>
  <c r="H108" i="2"/>
  <c r="G108" i="2"/>
  <c r="I107" i="2"/>
  <c r="H107" i="2"/>
  <c r="G107" i="2"/>
  <c r="I106" i="2"/>
  <c r="J106" i="2" s="1"/>
  <c r="H106" i="2"/>
  <c r="G106" i="2"/>
  <c r="I105" i="2"/>
  <c r="J105" i="2" s="1"/>
  <c r="H105" i="2"/>
  <c r="G105" i="2"/>
  <c r="I104" i="2"/>
  <c r="J104" i="2" s="1"/>
  <c r="K104" i="2" s="1"/>
  <c r="H104" i="2"/>
  <c r="G104" i="2"/>
  <c r="I103" i="2"/>
  <c r="H103" i="2"/>
  <c r="G103" i="2"/>
  <c r="I102" i="2"/>
  <c r="J102" i="2" s="1"/>
  <c r="H102" i="2"/>
  <c r="G102" i="2"/>
  <c r="I101" i="2"/>
  <c r="H101" i="2"/>
  <c r="G101" i="2"/>
  <c r="I100" i="2"/>
  <c r="H100" i="2"/>
  <c r="G100" i="2"/>
  <c r="I99" i="2"/>
  <c r="J99" i="2" s="1"/>
  <c r="K99" i="2" s="1"/>
  <c r="H99" i="2"/>
  <c r="G99" i="2"/>
  <c r="I98" i="2"/>
  <c r="J98" i="2" s="1"/>
  <c r="H98" i="2"/>
  <c r="G98" i="2"/>
  <c r="I97" i="2"/>
  <c r="H97" i="2"/>
  <c r="G97" i="2"/>
  <c r="I96" i="2"/>
  <c r="H96" i="2"/>
  <c r="G96" i="2"/>
  <c r="I95" i="2"/>
  <c r="J95" i="2" s="1"/>
  <c r="K95" i="2" s="1"/>
  <c r="H95" i="2"/>
  <c r="G95" i="2"/>
  <c r="I94" i="2"/>
  <c r="J94" i="2" s="1"/>
  <c r="H94" i="2"/>
  <c r="G94" i="2"/>
  <c r="I93" i="2"/>
  <c r="H93" i="2"/>
  <c r="G93" i="2"/>
  <c r="I92" i="2"/>
  <c r="H92" i="2"/>
  <c r="G92" i="2"/>
  <c r="I91" i="2"/>
  <c r="J91" i="2" s="1"/>
  <c r="K91" i="2" s="1"/>
  <c r="H91" i="2"/>
  <c r="G91" i="2"/>
  <c r="I90" i="2"/>
  <c r="J90" i="2" s="1"/>
  <c r="H90" i="2"/>
  <c r="G90" i="2"/>
  <c r="I89" i="2"/>
  <c r="H89" i="2"/>
  <c r="G89" i="2"/>
  <c r="I88" i="2"/>
  <c r="H88" i="2"/>
  <c r="G88" i="2"/>
  <c r="I87" i="2"/>
  <c r="J87" i="2" s="1"/>
  <c r="K87" i="2" s="1"/>
  <c r="H87" i="2"/>
  <c r="G87" i="2"/>
  <c r="I86" i="2"/>
  <c r="J86" i="2" s="1"/>
  <c r="H86" i="2"/>
  <c r="G86" i="2"/>
  <c r="I85" i="2"/>
  <c r="H85" i="2"/>
  <c r="G85" i="2"/>
  <c r="I84" i="2"/>
  <c r="H84" i="2"/>
  <c r="G84" i="2"/>
  <c r="I83" i="2"/>
  <c r="J83" i="2" s="1"/>
  <c r="K83" i="2" s="1"/>
  <c r="H83" i="2"/>
  <c r="G83" i="2"/>
  <c r="I82" i="2"/>
  <c r="J82" i="2" s="1"/>
  <c r="H82" i="2"/>
  <c r="G82" i="2"/>
  <c r="I81" i="2"/>
  <c r="H81" i="2"/>
  <c r="G81" i="2"/>
  <c r="I80" i="2"/>
  <c r="H80" i="2"/>
  <c r="G80" i="2"/>
  <c r="I79" i="2"/>
  <c r="J79" i="2" s="1"/>
  <c r="K79" i="2" s="1"/>
  <c r="H79" i="2"/>
  <c r="G79" i="2"/>
  <c r="I78" i="2"/>
  <c r="H78" i="2"/>
  <c r="G78" i="2"/>
  <c r="I77" i="2"/>
  <c r="J77" i="2" s="1"/>
  <c r="H77" i="2"/>
  <c r="G77" i="2"/>
  <c r="I76" i="2"/>
  <c r="H76" i="2"/>
  <c r="G76" i="2"/>
  <c r="I75" i="2"/>
  <c r="J75" i="2" s="1"/>
  <c r="H75" i="2"/>
  <c r="G75" i="2"/>
  <c r="I74" i="2"/>
  <c r="H74" i="2"/>
  <c r="G74" i="2"/>
  <c r="I73" i="2"/>
  <c r="J73" i="2" s="1"/>
  <c r="H73" i="2"/>
  <c r="G73" i="2"/>
  <c r="I72" i="2"/>
  <c r="H72" i="2"/>
  <c r="G72" i="2"/>
  <c r="I71" i="2"/>
  <c r="J71" i="2" s="1"/>
  <c r="H71" i="2"/>
  <c r="G71" i="2"/>
  <c r="I70" i="2"/>
  <c r="H70" i="2"/>
  <c r="G70" i="2"/>
  <c r="I69" i="2"/>
  <c r="J69" i="2" s="1"/>
  <c r="H69" i="2"/>
  <c r="G69" i="2"/>
  <c r="I68" i="2"/>
  <c r="H68" i="2"/>
  <c r="G68" i="2"/>
  <c r="I67" i="2"/>
  <c r="J67" i="2" s="1"/>
  <c r="H67" i="2"/>
  <c r="G67" i="2"/>
  <c r="I66" i="2"/>
  <c r="H66" i="2"/>
  <c r="G66" i="2"/>
  <c r="I65" i="2"/>
  <c r="J65" i="2" s="1"/>
  <c r="H65" i="2"/>
  <c r="G65" i="2"/>
  <c r="I64" i="2"/>
  <c r="H64" i="2"/>
  <c r="G64" i="2"/>
  <c r="I63" i="2"/>
  <c r="J63" i="2" s="1"/>
  <c r="H63" i="2"/>
  <c r="G63" i="2"/>
  <c r="I62" i="2"/>
  <c r="H62" i="2"/>
  <c r="G62" i="2"/>
  <c r="I61" i="2"/>
  <c r="J61" i="2" s="1"/>
  <c r="H61" i="2"/>
  <c r="G61" i="2"/>
  <c r="I60" i="2"/>
  <c r="H60" i="2"/>
  <c r="G60" i="2"/>
  <c r="I59" i="2"/>
  <c r="J59" i="2" s="1"/>
  <c r="H59" i="2"/>
  <c r="G59" i="2"/>
  <c r="I58" i="2"/>
  <c r="H58" i="2"/>
  <c r="G58" i="2"/>
  <c r="I57" i="2"/>
  <c r="J57" i="2" s="1"/>
  <c r="H57" i="2"/>
  <c r="G57" i="2"/>
  <c r="I56" i="2"/>
  <c r="H56" i="2"/>
  <c r="G56" i="2"/>
  <c r="I55" i="2"/>
  <c r="J55" i="2" s="1"/>
  <c r="H55" i="2"/>
  <c r="G55" i="2"/>
  <c r="I54" i="2"/>
  <c r="H54" i="2"/>
  <c r="G54" i="2"/>
  <c r="I53" i="2"/>
  <c r="J53" i="2" s="1"/>
  <c r="H53" i="2"/>
  <c r="G53" i="2"/>
  <c r="I52" i="2"/>
  <c r="H52" i="2"/>
  <c r="G52" i="2"/>
  <c r="I51" i="2"/>
  <c r="J51" i="2" s="1"/>
  <c r="H51" i="2"/>
  <c r="G51" i="2"/>
  <c r="I50" i="2"/>
  <c r="H50" i="2"/>
  <c r="G50" i="2"/>
  <c r="I49" i="2"/>
  <c r="J49" i="2" s="1"/>
  <c r="H49" i="2"/>
  <c r="G49" i="2"/>
  <c r="I48" i="2"/>
  <c r="H48" i="2"/>
  <c r="G48" i="2"/>
  <c r="I47" i="2"/>
  <c r="J47" i="2" s="1"/>
  <c r="H47" i="2"/>
  <c r="G47" i="2"/>
  <c r="I46" i="2"/>
  <c r="H46" i="2"/>
  <c r="G46" i="2"/>
  <c r="I45" i="2"/>
  <c r="J45" i="2" s="1"/>
  <c r="H45" i="2"/>
  <c r="G45" i="2"/>
  <c r="I44" i="2"/>
  <c r="H44" i="2"/>
  <c r="G44" i="2"/>
  <c r="I43" i="2"/>
  <c r="J43" i="2" s="1"/>
  <c r="H43" i="2"/>
  <c r="G43" i="2"/>
  <c r="I42" i="2"/>
  <c r="H42" i="2"/>
  <c r="G42" i="2"/>
  <c r="I41" i="2"/>
  <c r="J41" i="2" s="1"/>
  <c r="H41" i="2"/>
  <c r="G41" i="2"/>
  <c r="I40" i="2"/>
  <c r="H40" i="2"/>
  <c r="G40" i="2"/>
  <c r="I39" i="2"/>
  <c r="J39" i="2" s="1"/>
  <c r="H39" i="2"/>
  <c r="G39" i="2"/>
  <c r="I38" i="2"/>
  <c r="H38" i="2"/>
  <c r="G38" i="2"/>
  <c r="I37" i="2"/>
  <c r="J37" i="2" s="1"/>
  <c r="H37" i="2"/>
  <c r="G37" i="2"/>
  <c r="I36" i="2"/>
  <c r="H36" i="2"/>
  <c r="G36" i="2"/>
  <c r="I35" i="2"/>
  <c r="J35" i="2" s="1"/>
  <c r="H35" i="2"/>
  <c r="G35" i="2"/>
  <c r="I34" i="2"/>
  <c r="H34" i="2"/>
  <c r="G34" i="2"/>
  <c r="I33" i="2"/>
  <c r="J33" i="2" s="1"/>
  <c r="H33" i="2"/>
  <c r="G33" i="2"/>
  <c r="I32" i="2"/>
  <c r="H32" i="2"/>
  <c r="G32" i="2"/>
  <c r="I31" i="2"/>
  <c r="J31" i="2" s="1"/>
  <c r="H31" i="2"/>
  <c r="G31" i="2"/>
  <c r="I30" i="2"/>
  <c r="H30" i="2"/>
  <c r="G30" i="2"/>
  <c r="I29" i="2"/>
  <c r="J29" i="2" s="1"/>
  <c r="H29" i="2"/>
  <c r="G29" i="2"/>
  <c r="I28" i="2"/>
  <c r="H28" i="2"/>
  <c r="G28" i="2"/>
  <c r="I27" i="2"/>
  <c r="J27" i="2" s="1"/>
  <c r="H27" i="2"/>
  <c r="G27" i="2"/>
  <c r="I26" i="2"/>
  <c r="H26" i="2"/>
  <c r="G26" i="2"/>
  <c r="I25" i="2"/>
  <c r="J25" i="2" s="1"/>
  <c r="H25" i="2"/>
  <c r="G25" i="2"/>
  <c r="I24" i="2"/>
  <c r="H24" i="2"/>
  <c r="G24" i="2"/>
  <c r="I23" i="2"/>
  <c r="J23" i="2" s="1"/>
  <c r="H23" i="2"/>
  <c r="G23" i="2"/>
  <c r="I22" i="2"/>
  <c r="H22" i="2"/>
  <c r="G22" i="2"/>
  <c r="I21" i="2"/>
  <c r="J21" i="2" s="1"/>
  <c r="H21" i="2"/>
  <c r="G21" i="2"/>
  <c r="I20" i="2"/>
  <c r="H20" i="2"/>
  <c r="G20" i="2"/>
  <c r="I19" i="2"/>
  <c r="J19" i="2" s="1"/>
  <c r="H19" i="2"/>
  <c r="G19" i="2"/>
  <c r="I18" i="2"/>
  <c r="H18" i="2"/>
  <c r="G18" i="2"/>
  <c r="I17" i="2"/>
  <c r="J17" i="2" s="1"/>
  <c r="H17" i="2"/>
  <c r="G17" i="2"/>
  <c r="I16" i="2"/>
  <c r="H16" i="2"/>
  <c r="G16" i="2"/>
  <c r="I15" i="2"/>
  <c r="J15" i="2" s="1"/>
  <c r="H15" i="2"/>
  <c r="G15" i="2"/>
  <c r="I14" i="2"/>
  <c r="H14" i="2"/>
  <c r="G14" i="2"/>
  <c r="I13" i="2"/>
  <c r="J13" i="2" s="1"/>
  <c r="H13" i="2"/>
  <c r="G13" i="2"/>
  <c r="I12" i="2"/>
  <c r="H12" i="2"/>
  <c r="G12" i="2"/>
  <c r="I11" i="2"/>
  <c r="J11" i="2" s="1"/>
  <c r="H11" i="2"/>
  <c r="G11" i="2"/>
  <c r="I10" i="2"/>
  <c r="H10" i="2"/>
  <c r="G10" i="2"/>
  <c r="I9" i="2"/>
  <c r="J9" i="2" s="1"/>
  <c r="H9" i="2"/>
  <c r="G9" i="2"/>
  <c r="I8" i="2"/>
  <c r="H8" i="2"/>
  <c r="G8" i="2"/>
  <c r="I7" i="2"/>
  <c r="J7" i="2" s="1"/>
  <c r="H7" i="2"/>
  <c r="G7" i="2"/>
  <c r="I6" i="2"/>
  <c r="H6" i="2"/>
  <c r="G6" i="2"/>
  <c r="I5" i="2"/>
  <c r="J5" i="2" s="1"/>
  <c r="H5" i="2"/>
  <c r="G5" i="2"/>
  <c r="I4" i="2"/>
  <c r="H4" i="2"/>
  <c r="G4" i="2"/>
  <c r="I3" i="2"/>
  <c r="J3" i="2" s="1"/>
  <c r="H3" i="2"/>
  <c r="G3" i="2"/>
  <c r="I2" i="2"/>
  <c r="H2" i="2"/>
  <c r="G2" i="2"/>
  <c r="K177" i="2" l="1"/>
  <c r="L177" i="2" s="1"/>
  <c r="K165" i="2"/>
  <c r="L165" i="2" s="1"/>
  <c r="K149" i="2"/>
  <c r="L149" i="2" s="1"/>
  <c r="K193" i="2"/>
  <c r="L193" i="2" s="1"/>
  <c r="K221" i="2"/>
  <c r="L221" i="2" s="1"/>
  <c r="K157" i="2"/>
  <c r="L104" i="2"/>
  <c r="K106" i="2"/>
  <c r="L106" i="2" s="1"/>
  <c r="K152" i="2"/>
  <c r="L152" i="2" s="1"/>
  <c r="K160" i="2"/>
  <c r="L160" i="2" s="1"/>
  <c r="K173" i="2"/>
  <c r="L173" i="2" s="1"/>
  <c r="K213" i="2"/>
  <c r="L213" i="2" s="1"/>
  <c r="K122" i="2"/>
  <c r="L122" i="2" s="1"/>
  <c r="K145" i="2"/>
  <c r="L145" i="2" s="1"/>
  <c r="K189" i="2"/>
  <c r="L189" i="2" s="1"/>
  <c r="K181" i="2"/>
  <c r="L181" i="2" s="1"/>
  <c r="K197" i="2"/>
  <c r="L197" i="2" s="1"/>
  <c r="L112" i="2"/>
  <c r="K114" i="2"/>
  <c r="L114" i="2" s="1"/>
  <c r="J148" i="2"/>
  <c r="K148" i="2" s="1"/>
  <c r="L148" i="2" s="1"/>
  <c r="K153" i="2"/>
  <c r="L153" i="2" s="1"/>
  <c r="L157" i="2"/>
  <c r="K161" i="2"/>
  <c r="L161" i="2" s="1"/>
  <c r="K169" i="2"/>
  <c r="L169" i="2" s="1"/>
  <c r="K185" i="2"/>
  <c r="L185" i="2" s="1"/>
  <c r="K205" i="2"/>
  <c r="L205" i="2" s="1"/>
  <c r="J88" i="2"/>
  <c r="K88" i="2" s="1"/>
  <c r="K3" i="2"/>
  <c r="L3" i="2" s="1"/>
  <c r="K7" i="2"/>
  <c r="L7" i="2" s="1"/>
  <c r="K11" i="2"/>
  <c r="L11" i="2" s="1"/>
  <c r="K13" i="2"/>
  <c r="L13" i="2" s="1"/>
  <c r="K17" i="2"/>
  <c r="L17" i="2" s="1"/>
  <c r="K23" i="2"/>
  <c r="L23" i="2" s="1"/>
  <c r="K25" i="2"/>
  <c r="L25" i="2" s="1"/>
  <c r="K29" i="2"/>
  <c r="L29" i="2" s="1"/>
  <c r="K31" i="2"/>
  <c r="L31" i="2" s="1"/>
  <c r="K35" i="2"/>
  <c r="L35" i="2" s="1"/>
  <c r="K39" i="2"/>
  <c r="L39" i="2" s="1"/>
  <c r="K41" i="2"/>
  <c r="L41" i="2" s="1"/>
  <c r="K45" i="2"/>
  <c r="L45" i="2" s="1"/>
  <c r="K49" i="2"/>
  <c r="L49" i="2" s="1"/>
  <c r="K53" i="2"/>
  <c r="L53" i="2" s="1"/>
  <c r="K55" i="2"/>
  <c r="L55" i="2" s="1"/>
  <c r="K59" i="2"/>
  <c r="L59" i="2" s="1"/>
  <c r="K63" i="2"/>
  <c r="L63" i="2" s="1"/>
  <c r="K67" i="2"/>
  <c r="L67" i="2" s="1"/>
  <c r="K69" i="2"/>
  <c r="L69" i="2" s="1"/>
  <c r="K71" i="2"/>
  <c r="L71" i="2" s="1"/>
  <c r="K75" i="2"/>
  <c r="L75" i="2" s="1"/>
  <c r="K77" i="2"/>
  <c r="L77" i="2" s="1"/>
  <c r="K108" i="2"/>
  <c r="L108" i="2" s="1"/>
  <c r="J115" i="2"/>
  <c r="J80" i="2"/>
  <c r="K80" i="2" s="1"/>
  <c r="L80" i="2" s="1"/>
  <c r="J96" i="2"/>
  <c r="K116" i="2"/>
  <c r="L116" i="2" s="1"/>
  <c r="K5" i="2"/>
  <c r="L5" i="2" s="1"/>
  <c r="K9" i="2"/>
  <c r="L9" i="2" s="1"/>
  <c r="K15" i="2"/>
  <c r="L15" i="2" s="1"/>
  <c r="K19" i="2"/>
  <c r="L19" i="2" s="1"/>
  <c r="K21" i="2"/>
  <c r="L21" i="2" s="1"/>
  <c r="K27" i="2"/>
  <c r="L27" i="2" s="1"/>
  <c r="K33" i="2"/>
  <c r="L33" i="2" s="1"/>
  <c r="K37" i="2"/>
  <c r="L37" i="2" s="1"/>
  <c r="K43" i="2"/>
  <c r="L43" i="2" s="1"/>
  <c r="K47" i="2"/>
  <c r="L47" i="2" s="1"/>
  <c r="K51" i="2"/>
  <c r="L51" i="2" s="1"/>
  <c r="K57" i="2"/>
  <c r="L57" i="2" s="1"/>
  <c r="K61" i="2"/>
  <c r="L61" i="2" s="1"/>
  <c r="K65" i="2"/>
  <c r="L65" i="2" s="1"/>
  <c r="K73" i="2"/>
  <c r="L73" i="2" s="1"/>
  <c r="J84" i="2"/>
  <c r="K84" i="2" s="1"/>
  <c r="L84" i="2" s="1"/>
  <c r="J92" i="2"/>
  <c r="J100" i="2"/>
  <c r="K100" i="2" s="1"/>
  <c r="L100" i="2" s="1"/>
  <c r="J107" i="2"/>
  <c r="K107" i="2" s="1"/>
  <c r="L107" i="2" s="1"/>
  <c r="J147" i="2"/>
  <c r="J200" i="2"/>
  <c r="K200" i="2" s="1"/>
  <c r="K124" i="2"/>
  <c r="L124" i="2" s="1"/>
  <c r="J129" i="2"/>
  <c r="J133" i="2"/>
  <c r="K133" i="2" s="1"/>
  <c r="J137" i="2"/>
  <c r="K137" i="2" s="1"/>
  <c r="J151" i="2"/>
  <c r="K151" i="2" s="1"/>
  <c r="J162" i="2"/>
  <c r="K162" i="2" s="1"/>
  <c r="L162" i="2" s="1"/>
  <c r="J167" i="2"/>
  <c r="J171" i="2"/>
  <c r="K171" i="2" s="1"/>
  <c r="L171" i="2" s="1"/>
  <c r="J175" i="2"/>
  <c r="K175" i="2" s="1"/>
  <c r="J179" i="2"/>
  <c r="K179" i="2" s="1"/>
  <c r="L179" i="2" s="1"/>
  <c r="J183" i="2"/>
  <c r="J187" i="2"/>
  <c r="K187" i="2" s="1"/>
  <c r="L187" i="2" s="1"/>
  <c r="J191" i="2"/>
  <c r="K191" i="2" s="1"/>
  <c r="J195" i="2"/>
  <c r="K195" i="2" s="1"/>
  <c r="L195" i="2" s="1"/>
  <c r="J199" i="2"/>
  <c r="J204" i="2"/>
  <c r="K209" i="2"/>
  <c r="L209" i="2" s="1"/>
  <c r="J220" i="2"/>
  <c r="K220" i="2" s="1"/>
  <c r="L220" i="2" s="1"/>
  <c r="K225" i="2"/>
  <c r="L225" i="2" s="1"/>
  <c r="K123" i="2"/>
  <c r="L123" i="2" s="1"/>
  <c r="K141" i="2"/>
  <c r="L141" i="2" s="1"/>
  <c r="K146" i="2"/>
  <c r="L146" i="2" s="1"/>
  <c r="J163" i="2"/>
  <c r="J210" i="2"/>
  <c r="K210" i="2" s="1"/>
  <c r="J226" i="2"/>
  <c r="J4" i="2"/>
  <c r="K4" i="2" s="1"/>
  <c r="J8" i="2"/>
  <c r="K8" i="2" s="1"/>
  <c r="J14" i="2"/>
  <c r="J16" i="2"/>
  <c r="J18" i="2"/>
  <c r="K18" i="2" s="1"/>
  <c r="J22" i="2"/>
  <c r="K22" i="2" s="1"/>
  <c r="J26" i="2"/>
  <c r="K26" i="2" s="1"/>
  <c r="J30" i="2"/>
  <c r="J34" i="2"/>
  <c r="K34" i="2" s="1"/>
  <c r="J38" i="2"/>
  <c r="K38" i="2" s="1"/>
  <c r="J42" i="2"/>
  <c r="K42" i="2" s="1"/>
  <c r="J46" i="2"/>
  <c r="J48" i="2"/>
  <c r="J50" i="2"/>
  <c r="J52" i="2"/>
  <c r="J54" i="2"/>
  <c r="J56" i="2"/>
  <c r="K56" i="2" s="1"/>
  <c r="J58" i="2"/>
  <c r="K58" i="2" s="1"/>
  <c r="J60" i="2"/>
  <c r="J62" i="2"/>
  <c r="J64" i="2"/>
  <c r="K64" i="2" s="1"/>
  <c r="J66" i="2"/>
  <c r="J68" i="2"/>
  <c r="J70" i="2"/>
  <c r="J72" i="2"/>
  <c r="K72" i="2" s="1"/>
  <c r="J74" i="2"/>
  <c r="K74" i="2" s="1"/>
  <c r="J76" i="2"/>
  <c r="K76" i="2" s="1"/>
  <c r="J78" i="2"/>
  <c r="J81" i="2"/>
  <c r="K81" i="2" s="1"/>
  <c r="J85" i="2"/>
  <c r="K85" i="2" s="1"/>
  <c r="L85" i="2" s="1"/>
  <c r="J89" i="2"/>
  <c r="K89" i="2" s="1"/>
  <c r="J93" i="2"/>
  <c r="K93" i="2" s="1"/>
  <c r="J97" i="2"/>
  <c r="K97" i="2" s="1"/>
  <c r="J101" i="2"/>
  <c r="K101" i="2" s="1"/>
  <c r="L101" i="2" s="1"/>
  <c r="K102" i="2"/>
  <c r="L102" i="2" s="1"/>
  <c r="J109" i="2"/>
  <c r="K110" i="2"/>
  <c r="L110" i="2" s="1"/>
  <c r="J117" i="2"/>
  <c r="K117" i="2" s="1"/>
  <c r="L117" i="2" s="1"/>
  <c r="K118" i="2"/>
  <c r="L118" i="2" s="1"/>
  <c r="J125" i="2"/>
  <c r="K125" i="2" s="1"/>
  <c r="K126" i="2"/>
  <c r="L126" i="2" s="1"/>
  <c r="J150" i="2"/>
  <c r="K150" i="2" s="1"/>
  <c r="L150" i="2" s="1"/>
  <c r="J155" i="2"/>
  <c r="K155" i="2" s="1"/>
  <c r="L155" i="2" s="1"/>
  <c r="J166" i="2"/>
  <c r="J170" i="2"/>
  <c r="J174" i="2"/>
  <c r="K174" i="2" s="1"/>
  <c r="L174" i="2" s="1"/>
  <c r="J178" i="2"/>
  <c r="J182" i="2"/>
  <c r="J186" i="2"/>
  <c r="J190" i="2"/>
  <c r="K190" i="2" s="1"/>
  <c r="L190" i="2" s="1"/>
  <c r="J194" i="2"/>
  <c r="J198" i="2"/>
  <c r="J202" i="2"/>
  <c r="K202" i="2" s="1"/>
  <c r="L202" i="2" s="1"/>
  <c r="J218" i="2"/>
  <c r="K218" i="2" s="1"/>
  <c r="L218" i="2" s="1"/>
  <c r="K219" i="2"/>
  <c r="L219" i="2" s="1"/>
  <c r="J2" i="2"/>
  <c r="J6" i="2"/>
  <c r="K6" i="2" s="1"/>
  <c r="J10" i="2"/>
  <c r="K10" i="2" s="1"/>
  <c r="J12" i="2"/>
  <c r="K12" i="2" s="1"/>
  <c r="J20" i="2"/>
  <c r="J24" i="2"/>
  <c r="K24" i="2" s="1"/>
  <c r="J28" i="2"/>
  <c r="K28" i="2" s="1"/>
  <c r="J32" i="2"/>
  <c r="J36" i="2"/>
  <c r="J40" i="2"/>
  <c r="K40" i="2" s="1"/>
  <c r="J44" i="2"/>
  <c r="K44" i="2" s="1"/>
  <c r="L79" i="2"/>
  <c r="K82" i="2"/>
  <c r="L82" i="2" s="1"/>
  <c r="L83" i="2"/>
  <c r="K86" i="2"/>
  <c r="L86" i="2" s="1"/>
  <c r="L87" i="2"/>
  <c r="K90" i="2"/>
  <c r="L90" i="2" s="1"/>
  <c r="L91" i="2"/>
  <c r="K94" i="2"/>
  <c r="L94" i="2" s="1"/>
  <c r="L95" i="2"/>
  <c r="K98" i="2"/>
  <c r="L98" i="2" s="1"/>
  <c r="L99" i="2"/>
  <c r="J103" i="2"/>
  <c r="K103" i="2" s="1"/>
  <c r="L103" i="2" s="1"/>
  <c r="K105" i="2"/>
  <c r="L105" i="2" s="1"/>
  <c r="J111" i="2"/>
  <c r="K111" i="2" s="1"/>
  <c r="L111" i="2" s="1"/>
  <c r="K113" i="2"/>
  <c r="L113" i="2" s="1"/>
  <c r="J119" i="2"/>
  <c r="K119" i="2" s="1"/>
  <c r="L119" i="2" s="1"/>
  <c r="K121" i="2"/>
  <c r="L121" i="2" s="1"/>
  <c r="J127" i="2"/>
  <c r="K127" i="2" s="1"/>
  <c r="J131" i="2"/>
  <c r="J135" i="2"/>
  <c r="K135" i="2" s="1"/>
  <c r="L135" i="2" s="1"/>
  <c r="J139" i="2"/>
  <c r="K139" i="2" s="1"/>
  <c r="L139" i="2" s="1"/>
  <c r="J143" i="2"/>
  <c r="K143" i="2" s="1"/>
  <c r="J154" i="2"/>
  <c r="K154" i="2" s="1"/>
  <c r="K158" i="2"/>
  <c r="L158" i="2" s="1"/>
  <c r="J159" i="2"/>
  <c r="J201" i="2"/>
  <c r="K201" i="2" s="1"/>
  <c r="L211" i="2"/>
  <c r="J212" i="2"/>
  <c r="K212" i="2" s="1"/>
  <c r="K217" i="2"/>
  <c r="L217" i="2" s="1"/>
  <c r="L227" i="2"/>
  <c r="L144" i="2"/>
  <c r="L156" i="2"/>
  <c r="L164" i="2"/>
  <c r="J208" i="2"/>
  <c r="J216" i="2"/>
  <c r="K216" i="2" s="1"/>
  <c r="L216" i="2" s="1"/>
  <c r="J224" i="2"/>
  <c r="J168" i="2"/>
  <c r="K168" i="2" s="1"/>
  <c r="J172" i="2"/>
  <c r="K172" i="2" s="1"/>
  <c r="J176" i="2"/>
  <c r="K176" i="2" s="1"/>
  <c r="J180" i="2"/>
  <c r="K180" i="2" s="1"/>
  <c r="J184" i="2"/>
  <c r="K184" i="2" s="1"/>
  <c r="J188" i="2"/>
  <c r="K188" i="2" s="1"/>
  <c r="J192" i="2"/>
  <c r="K192" i="2" s="1"/>
  <c r="J196" i="2"/>
  <c r="K196" i="2" s="1"/>
  <c r="J206" i="2"/>
  <c r="K207" i="2"/>
  <c r="L207" i="2" s="1"/>
  <c r="J214" i="2"/>
  <c r="K214" i="2" s="1"/>
  <c r="L214" i="2" s="1"/>
  <c r="K215" i="2"/>
  <c r="L215" i="2" s="1"/>
  <c r="J222" i="2"/>
  <c r="K223" i="2"/>
  <c r="L223" i="2" s="1"/>
  <c r="J228" i="2"/>
  <c r="L203" i="2"/>
  <c r="K208" i="2" l="1"/>
  <c r="L208" i="2" s="1"/>
  <c r="L201" i="2"/>
  <c r="K206" i="2"/>
  <c r="L206" i="2" s="1"/>
  <c r="K224" i="2"/>
  <c r="L224" i="2" s="1"/>
  <c r="K204" i="2"/>
  <c r="L204" i="2" s="1"/>
  <c r="K186" i="2"/>
  <c r="L186" i="2" s="1"/>
  <c r="K170" i="2"/>
  <c r="L170" i="2" s="1"/>
  <c r="L151" i="2"/>
  <c r="L200" i="2"/>
  <c r="L89" i="2"/>
  <c r="L212" i="2"/>
  <c r="L97" i="2"/>
  <c r="L81" i="2"/>
  <c r="L137" i="2"/>
  <c r="K147" i="2"/>
  <c r="L147" i="2" s="1"/>
  <c r="L88" i="2"/>
  <c r="L210" i="2"/>
  <c r="L154" i="2"/>
  <c r="L125" i="2"/>
  <c r="L191" i="2"/>
  <c r="L175" i="2"/>
  <c r="L133" i="2"/>
  <c r="K129" i="2"/>
  <c r="L129" i="2" s="1"/>
  <c r="K92" i="2"/>
  <c r="L92" i="2" s="1"/>
  <c r="K115" i="2"/>
  <c r="L115" i="2" s="1"/>
  <c r="L188" i="2"/>
  <c r="L172" i="2"/>
  <c r="L143" i="2"/>
  <c r="L127" i="2"/>
  <c r="K62" i="2"/>
  <c r="L62" i="2" s="1"/>
  <c r="K228" i="2"/>
  <c r="L228" i="2" s="1"/>
  <c r="K222" i="2"/>
  <c r="L222" i="2" s="1"/>
  <c r="L184" i="2"/>
  <c r="L168" i="2"/>
  <c r="L12" i="2"/>
  <c r="K131" i="2"/>
  <c r="L131" i="2" s="1"/>
  <c r="L76" i="2"/>
  <c r="L42" i="2"/>
  <c r="L26" i="2"/>
  <c r="K226" i="2"/>
  <c r="L226" i="2" s="1"/>
  <c r="K198" i="2"/>
  <c r="L198" i="2" s="1"/>
  <c r="K182" i="2"/>
  <c r="L182" i="2" s="1"/>
  <c r="K166" i="2"/>
  <c r="L166" i="2" s="1"/>
  <c r="K109" i="2"/>
  <c r="L109" i="2" s="1"/>
  <c r="K70" i="2"/>
  <c r="L70" i="2" s="1"/>
  <c r="K52" i="2"/>
  <c r="L52" i="2" s="1"/>
  <c r="L196" i="2"/>
  <c r="L180" i="2"/>
  <c r="K159" i="2"/>
  <c r="L159" i="2" s="1"/>
  <c r="L44" i="2"/>
  <c r="L28" i="2"/>
  <c r="L10" i="2"/>
  <c r="L74" i="2"/>
  <c r="L58" i="2"/>
  <c r="L38" i="2"/>
  <c r="L22" i="2"/>
  <c r="L8" i="2"/>
  <c r="K163" i="2"/>
  <c r="L163" i="2" s="1"/>
  <c r="K199" i="2"/>
  <c r="L199" i="2" s="1"/>
  <c r="K194" i="2"/>
  <c r="L194" i="2" s="1"/>
  <c r="K183" i="2"/>
  <c r="L183" i="2" s="1"/>
  <c r="K178" i="2"/>
  <c r="L178" i="2" s="1"/>
  <c r="K167" i="2"/>
  <c r="L167" i="2" s="1"/>
  <c r="L93" i="2"/>
  <c r="K96" i="2"/>
  <c r="L96" i="2" s="1"/>
  <c r="K68" i="2"/>
  <c r="L68" i="2" s="1"/>
  <c r="K54" i="2"/>
  <c r="L54" i="2" s="1"/>
  <c r="K36" i="2"/>
  <c r="L36" i="2" s="1"/>
  <c r="K2" i="2"/>
  <c r="L2" i="2" s="1"/>
  <c r="K50" i="2"/>
  <c r="L50" i="2" s="1"/>
  <c r="K20" i="2"/>
  <c r="L20" i="2" s="1"/>
  <c r="L192" i="2"/>
  <c r="L176" i="2"/>
  <c r="L40" i="2"/>
  <c r="L24" i="2"/>
  <c r="L6" i="2"/>
  <c r="L72" i="2"/>
  <c r="L64" i="2"/>
  <c r="L56" i="2"/>
  <c r="L34" i="2"/>
  <c r="L18" i="2"/>
  <c r="L4" i="2"/>
  <c r="K66" i="2"/>
  <c r="L66" i="2" s="1"/>
  <c r="K48" i="2"/>
  <c r="L48" i="2" s="1"/>
  <c r="K30" i="2"/>
  <c r="L30" i="2" s="1"/>
  <c r="K14" i="2"/>
  <c r="L14" i="2" s="1"/>
  <c r="K78" i="2"/>
  <c r="L78" i="2" s="1"/>
  <c r="K60" i="2"/>
  <c r="L60" i="2" s="1"/>
  <c r="K46" i="2"/>
  <c r="L46" i="2" s="1"/>
  <c r="K32" i="2"/>
  <c r="L32" i="2" s="1"/>
  <c r="K16" i="2"/>
  <c r="L16" i="2" s="1"/>
  <c r="I14" i="1" l="1"/>
  <c r="H14" i="1"/>
  <c r="G14" i="1"/>
  <c r="F14" i="1"/>
  <c r="E14" i="1"/>
  <c r="I13" i="1"/>
  <c r="H13" i="1"/>
  <c r="G13" i="1"/>
  <c r="F13" i="1"/>
  <c r="E13" i="1"/>
  <c r="I12" i="1"/>
  <c r="H12" i="1"/>
  <c r="G12" i="1"/>
  <c r="F12" i="1"/>
  <c r="E12" i="1"/>
  <c r="I11" i="1"/>
  <c r="H11" i="1"/>
  <c r="G11" i="1"/>
  <c r="F11" i="1"/>
  <c r="E11" i="1"/>
  <c r="I10" i="1"/>
  <c r="H10" i="1"/>
  <c r="G10" i="1"/>
  <c r="F10" i="1"/>
  <c r="E10" i="1"/>
  <c r="I9" i="1"/>
  <c r="H9" i="1"/>
  <c r="G9" i="1"/>
  <c r="F9" i="1"/>
  <c r="E9" i="1"/>
  <c r="I8" i="1"/>
  <c r="H8" i="1"/>
  <c r="G8" i="1"/>
  <c r="F8" i="1"/>
  <c r="E8" i="1"/>
  <c r="I7" i="1"/>
  <c r="H7" i="1"/>
  <c r="G7" i="1"/>
  <c r="F7" i="1"/>
  <c r="E7" i="1"/>
  <c r="I6" i="1"/>
  <c r="H6" i="1"/>
  <c r="G6" i="1"/>
  <c r="F6" i="1"/>
  <c r="E6" i="1"/>
  <c r="I5" i="1"/>
  <c r="H5" i="1"/>
  <c r="G5" i="1"/>
  <c r="F5" i="1"/>
  <c r="E5" i="1"/>
  <c r="I4" i="1"/>
  <c r="H4" i="1"/>
  <c r="G4" i="1"/>
  <c r="F4" i="1"/>
  <c r="E4" i="1"/>
  <c r="I3" i="1"/>
  <c r="H3" i="1"/>
  <c r="G3" i="1"/>
  <c r="F3" i="1"/>
  <c r="E3" i="1"/>
  <c r="I2" i="1"/>
  <c r="H2" i="1"/>
  <c r="G2" i="1"/>
  <c r="F2" i="1"/>
  <c r="E2" i="1"/>
</calcChain>
</file>

<file path=xl/sharedStrings.xml><?xml version="1.0" encoding="utf-8"?>
<sst xmlns="http://schemas.openxmlformats.org/spreadsheetml/2006/main" count="2973" uniqueCount="832">
  <si>
    <t>S.No.</t>
  </si>
  <si>
    <t>Product/Service Name</t>
  </si>
  <si>
    <t>Product Design</t>
  </si>
  <si>
    <t>Product Engineering</t>
  </si>
  <si>
    <t>Development</t>
  </si>
  <si>
    <t>Prototype Testing</t>
  </si>
  <si>
    <t>Product/Service Signoff</t>
  </si>
  <si>
    <t>Remarks</t>
  </si>
  <si>
    <t>Jio ‘Video’ as-a-Service</t>
  </si>
  <si>
    <t>V1</t>
  </si>
  <si>
    <t/>
  </si>
  <si>
    <t>Jio ‘Video Analytics’ as-a-Service</t>
  </si>
  <si>
    <t>Jio ‘People Recognition’ as-a-Service</t>
  </si>
  <si>
    <t>Jio ‘Remote Asset Protection’ as-a-Service  </t>
  </si>
  <si>
    <t>Jio ‘ANPR’ as-a-Service​</t>
  </si>
  <si>
    <t>Jio ‘Secure Premise’​ (Commercial Intruder Alarm)</t>
  </si>
  <si>
    <t>Jio ‘Secure Home’​ (Residential Intruder Alarm)</t>
  </si>
  <si>
    <t>Jio ‘Panic Alert’​ (Panic Button)</t>
  </si>
  <si>
    <t>Jio ‘Identity and Access’ as-a-Service ​</t>
  </si>
  <si>
    <t>Jio ‘Face’​ (for access control)</t>
  </si>
  <si>
    <t>‘Jio Gate’ as-a-Service ​(for Residential MDU)</t>
  </si>
  <si>
    <t>‘Jio Mitra’ as-a-Service ​(crowd-sourced triggers)</t>
  </si>
  <si>
    <t>Jio ‘Public Safety Alerts’</t>
  </si>
  <si>
    <t xml:space="preserve">Variant </t>
  </si>
  <si>
    <t>Date</t>
  </si>
  <si>
    <t>Service Name</t>
  </si>
  <si>
    <t>Site</t>
  </si>
  <si>
    <t>Category</t>
  </si>
  <si>
    <t>Status of Service</t>
  </si>
  <si>
    <t>Avg. Fulfillment Time</t>
  </si>
  <si>
    <t>Avg. Service Rating</t>
  </si>
  <si>
    <t>No. of Requests in past week</t>
  </si>
  <si>
    <t>No. of Resolved</t>
  </si>
  <si>
    <t>No. of Pending</t>
  </si>
  <si>
    <t>No. of rejected</t>
  </si>
  <si>
    <t>Target Date</t>
  </si>
  <si>
    <t>Progress Made</t>
  </si>
  <si>
    <t>Status</t>
  </si>
  <si>
    <t>Remarks/Updates</t>
  </si>
  <si>
    <t>My Photo-ID Smart Card</t>
  </si>
  <si>
    <t>JMD</t>
  </si>
  <si>
    <t>Manufacturing Sites</t>
  </si>
  <si>
    <t>R1</t>
  </si>
  <si>
    <t>HMD PT</t>
  </si>
  <si>
    <t>DMD</t>
  </si>
  <si>
    <t>NMD</t>
  </si>
  <si>
    <t>VMD</t>
  </si>
  <si>
    <t>PMD PT</t>
  </si>
  <si>
    <t>GCPTCL</t>
  </si>
  <si>
    <t>HMD PY</t>
  </si>
  <si>
    <t>PMD PY</t>
  </si>
  <si>
    <t>In Progress</t>
  </si>
  <si>
    <t>SMD</t>
  </si>
  <si>
    <t>HoMD</t>
  </si>
  <si>
    <t>BMD</t>
  </si>
  <si>
    <t>VCD (RCS)</t>
  </si>
  <si>
    <t>Before Schedule</t>
  </si>
  <si>
    <t>Naroda</t>
  </si>
  <si>
    <t>Textile Manufacturing</t>
  </si>
  <si>
    <t>Kakinada</t>
  </si>
  <si>
    <t>E&amp;P Sites</t>
  </si>
  <si>
    <t>Shahdol</t>
  </si>
  <si>
    <t>RCP</t>
  </si>
  <si>
    <t>Office Locations</t>
  </si>
  <si>
    <t>Completed</t>
  </si>
  <si>
    <t>Pan-India Offices (60 nos.), Petchem Regional Offices (15 nos.), Petro-Marketing Regional Offices (19 nos.)</t>
  </si>
  <si>
    <t>Terminals / Depots / Hospitality Locations (52 nos.)</t>
  </si>
  <si>
    <t>Other Locations</t>
  </si>
  <si>
    <t>Petchem Warehouses (60 nos.)</t>
  </si>
  <si>
    <t>RGTL (Pipeline) Locations (14 nos.)</t>
  </si>
  <si>
    <t>Replace My Lost / Defaced Photo-ID Card</t>
  </si>
  <si>
    <t>On Hold</t>
  </si>
  <si>
    <t xml:space="preserve">Access to My Work Site/Office </t>
  </si>
  <si>
    <t xml:space="preserve">Automated Access to My Workstation </t>
  </si>
  <si>
    <t>Delayed</t>
  </si>
  <si>
    <t xml:space="preserve">Access when Photo-ID Card Unavailable </t>
  </si>
  <si>
    <t xml:space="preserve">Access to non-base Work Location </t>
  </si>
  <si>
    <t>R0</t>
  </si>
  <si>
    <t xml:space="preserve">Vehicle Access Permit (VAP) </t>
  </si>
  <si>
    <t>Townships</t>
  </si>
  <si>
    <t>PMD</t>
  </si>
  <si>
    <t>DMD (4 nos.)</t>
  </si>
  <si>
    <t xml:space="preserve">My Family or I Need Emergency Support </t>
  </si>
  <si>
    <t>Retail Outlets (1,387 nos.)</t>
  </si>
  <si>
    <t>AFS Locations (30 nos.)</t>
  </si>
  <si>
    <t>Bottling Plants (15 nos.)</t>
  </si>
  <si>
    <t>Reliance Hangar (2 nos.)</t>
  </si>
  <si>
    <t xml:space="preserve">Security Measures at My WorkPlace </t>
  </si>
  <si>
    <t xml:space="preserve">Invite Visitor to My Work Site </t>
  </si>
  <si>
    <t>Improve Photo ID</t>
  </si>
  <si>
    <t>Increase Parking spaces</t>
  </si>
  <si>
    <t>High Res Cameras</t>
  </si>
  <si>
    <t xml:space="preserve">App feel </t>
  </si>
  <si>
    <t>Website down</t>
  </si>
  <si>
    <t>Improve Access Process</t>
  </si>
  <si>
    <t xml:space="preserve">Decision </t>
  </si>
  <si>
    <t>Site Location/ Business</t>
  </si>
  <si>
    <t>Type of Decision</t>
  </si>
  <si>
    <t>Video Surveillance- Procurement of IP Cameras to replace analog Cameras</t>
  </si>
  <si>
    <t>O2C</t>
  </si>
  <si>
    <t>Procurement</t>
  </si>
  <si>
    <t>Access Control- Management of legacy controllers</t>
  </si>
  <si>
    <t>Commercial</t>
  </si>
  <si>
    <t>Budget</t>
  </si>
  <si>
    <t>Policy</t>
  </si>
  <si>
    <t>S.No</t>
  </si>
  <si>
    <t>Proj. Ref. No.</t>
  </si>
  <si>
    <t>Project</t>
  </si>
  <si>
    <t>Location</t>
  </si>
  <si>
    <t>Business</t>
  </si>
  <si>
    <t>Project Brief</t>
  </si>
  <si>
    <t>Project Manager</t>
  </si>
  <si>
    <t>ACS Scope</t>
  </si>
  <si>
    <t>VSS Scope</t>
  </si>
  <si>
    <t>Other Devices Scope</t>
  </si>
  <si>
    <t>Budget (Cr)</t>
  </si>
  <si>
    <t>Expected Target Date</t>
  </si>
  <si>
    <t>HC2</t>
  </si>
  <si>
    <t>JMD J3 Steady State Security Systems</t>
  </si>
  <si>
    <t>N</t>
  </si>
  <si>
    <t>SITC  of A,V</t>
  </si>
  <si>
    <t>AKS</t>
  </si>
  <si>
    <t>HC52</t>
  </si>
  <si>
    <t>JMD J3 Steady State Security Systems - Gates and Tripods</t>
  </si>
  <si>
    <t>SITC E</t>
  </si>
  <si>
    <t>HC64</t>
  </si>
  <si>
    <t>JMD  - Admin Buildings - 5 nos</t>
  </si>
  <si>
    <t>SITC A,V</t>
  </si>
  <si>
    <t xml:space="preserve">JMD  -CAB </t>
  </si>
  <si>
    <t>Pending</t>
  </si>
  <si>
    <t>HC72</t>
  </si>
  <si>
    <t xml:space="preserve">Automatic Gates at MTF &amp; Haul Road
</t>
  </si>
  <si>
    <t>HC10</t>
  </si>
  <si>
    <t>JMD Upgrade Project – Personnel &amp; Vehicle Tracking</t>
  </si>
  <si>
    <t>SITC of PVTS</t>
  </si>
  <si>
    <t>SKK/MB</t>
  </si>
  <si>
    <t>TBD</t>
  </si>
  <si>
    <t>Multi- Chemical Termi0ls - BRIBS and Biometric for Truck drivers</t>
  </si>
  <si>
    <t>R&amp;M</t>
  </si>
  <si>
    <t>SITC BRIBS</t>
  </si>
  <si>
    <t>SV</t>
  </si>
  <si>
    <t>HC58</t>
  </si>
  <si>
    <t>VCD - Biometric Access Control</t>
  </si>
  <si>
    <t>VCD</t>
  </si>
  <si>
    <t>SITC A</t>
  </si>
  <si>
    <t>PM/GR</t>
  </si>
  <si>
    <t>HC61</t>
  </si>
  <si>
    <t>PMD – Plant Surveillance System</t>
  </si>
  <si>
    <t>SITC V</t>
  </si>
  <si>
    <t>HC62</t>
  </si>
  <si>
    <t>NMD – Biometric Access Control</t>
  </si>
  <si>
    <t>SITV A, V</t>
  </si>
  <si>
    <t>GR</t>
  </si>
  <si>
    <t>HC60</t>
  </si>
  <si>
    <t>R&amp;M Warehouse, Cochin and Hubli</t>
  </si>
  <si>
    <t>SITC of V</t>
  </si>
  <si>
    <t>HC38</t>
  </si>
  <si>
    <t>CBM - Phase II, Security System</t>
  </si>
  <si>
    <t>CBM</t>
  </si>
  <si>
    <t>E&amp;P</t>
  </si>
  <si>
    <t>SITC A,V,E</t>
  </si>
  <si>
    <t>WIP</t>
  </si>
  <si>
    <t>HC66</t>
  </si>
  <si>
    <t xml:space="preserve">DMD, Township Video Surveillance system </t>
  </si>
  <si>
    <t>PM</t>
  </si>
  <si>
    <t>HC47</t>
  </si>
  <si>
    <t>JNPT, Video Surveillance system Upgrade</t>
  </si>
  <si>
    <t>JNPT</t>
  </si>
  <si>
    <t>U</t>
  </si>
  <si>
    <t>CO3</t>
  </si>
  <si>
    <t>RCP Twin Tower</t>
  </si>
  <si>
    <t>C&amp;O</t>
  </si>
  <si>
    <t>SITC  of A,V,E</t>
  </si>
  <si>
    <t>AP</t>
  </si>
  <si>
    <t>CO12</t>
  </si>
  <si>
    <t xml:space="preserve">JWC (DAICEC) BKC </t>
  </si>
  <si>
    <t>JWC</t>
  </si>
  <si>
    <t>JD/GR</t>
  </si>
  <si>
    <t>CO42</t>
  </si>
  <si>
    <t xml:space="preserve">CISF, Accommodation- Retreat </t>
  </si>
  <si>
    <t>CO75</t>
  </si>
  <si>
    <t>Network 18_SRM</t>
  </si>
  <si>
    <t>NW18</t>
  </si>
  <si>
    <t xml:space="preserve">SITC A,V &amp; P  </t>
  </si>
  <si>
    <t>CO45</t>
  </si>
  <si>
    <t>RCP, Autozone</t>
  </si>
  <si>
    <t>CO80</t>
  </si>
  <si>
    <t>RCP, Temple</t>
  </si>
  <si>
    <t>CO82</t>
  </si>
  <si>
    <t xml:space="preserve">Reliance Foundation School, Jam0gar  - Pilot </t>
  </si>
  <si>
    <t>RFS-JMD</t>
  </si>
  <si>
    <t>AP/PM</t>
  </si>
  <si>
    <t>CO83</t>
  </si>
  <si>
    <t>Reliance Foundation School, Others</t>
  </si>
  <si>
    <t>RFS-Others</t>
  </si>
  <si>
    <t>AP/GR</t>
  </si>
  <si>
    <t>CO84</t>
  </si>
  <si>
    <t>RCP, Automatic Number Plate Recognition System and Speed Detection</t>
  </si>
  <si>
    <t>CO86</t>
  </si>
  <si>
    <t>Reliance Foundation School, Koperkhairne - Ph II</t>
  </si>
  <si>
    <t>RFS-KK</t>
  </si>
  <si>
    <t>AP/AT</t>
  </si>
  <si>
    <t>CO88</t>
  </si>
  <si>
    <t>BKC One</t>
  </si>
  <si>
    <t>OneBKC</t>
  </si>
  <si>
    <t>SITC</t>
  </si>
  <si>
    <t>AS/GR</t>
  </si>
  <si>
    <t>CO59</t>
  </si>
  <si>
    <t>Seawind Bungalow</t>
  </si>
  <si>
    <t>Seawind</t>
  </si>
  <si>
    <t>Others</t>
  </si>
  <si>
    <t>AS</t>
  </si>
  <si>
    <t>CO93</t>
  </si>
  <si>
    <t>Man0t Bungalow</t>
  </si>
  <si>
    <t>Mannat</t>
  </si>
  <si>
    <t>SITC A,V,P</t>
  </si>
  <si>
    <t>CO94</t>
  </si>
  <si>
    <t>A1, Access Control upgrade</t>
  </si>
  <si>
    <t>A1</t>
  </si>
  <si>
    <t>CO95</t>
  </si>
  <si>
    <t>RPL House Mumbai</t>
  </si>
  <si>
    <t>RPL</t>
  </si>
  <si>
    <t>CO96</t>
  </si>
  <si>
    <t>IIT Delhi</t>
  </si>
  <si>
    <t>IITD</t>
  </si>
  <si>
    <t>CO97</t>
  </si>
  <si>
    <t>Aurangzeb Guest House ,Delhi</t>
  </si>
  <si>
    <t>Aurangzeb Guest House</t>
  </si>
  <si>
    <t>CO98</t>
  </si>
  <si>
    <t>Saffron Tower,Gujrat</t>
  </si>
  <si>
    <t>Saffron Tower</t>
  </si>
  <si>
    <t>CO99</t>
  </si>
  <si>
    <t>Prer0 Arbour,Gujrat</t>
  </si>
  <si>
    <t>Petro Harbour</t>
  </si>
  <si>
    <t>CO100</t>
  </si>
  <si>
    <t>0vkar Office,Gujrat</t>
  </si>
  <si>
    <t>Omkar Office</t>
  </si>
  <si>
    <t>CO101</t>
  </si>
  <si>
    <t>Dorairaj Tower,Tamil0du</t>
  </si>
  <si>
    <t>Dorairaj Tower</t>
  </si>
  <si>
    <t>CO102</t>
  </si>
  <si>
    <t>RCP Phase 4 TC 22 Building Security System  7 the Floor</t>
  </si>
  <si>
    <t>SITC  of A,V</t>
  </si>
  <si>
    <t>KB</t>
  </si>
  <si>
    <t>CO107</t>
  </si>
  <si>
    <t>RCP Robotics Warehouse</t>
  </si>
  <si>
    <t>SITC  of V</t>
  </si>
  <si>
    <t>CO108</t>
  </si>
  <si>
    <t>RCP - A1 Warehouse</t>
  </si>
  <si>
    <t>CO109</t>
  </si>
  <si>
    <t>DAKC - 2 Buildings</t>
  </si>
  <si>
    <t>DAKC</t>
  </si>
  <si>
    <t>SITC  of V, A</t>
  </si>
  <si>
    <t>CO110</t>
  </si>
  <si>
    <t>DALC - Expansions</t>
  </si>
  <si>
    <t>DALC</t>
  </si>
  <si>
    <t>CO111</t>
  </si>
  <si>
    <t>RFS - KK</t>
  </si>
  <si>
    <t>SITC of A</t>
  </si>
  <si>
    <t>CO112</t>
  </si>
  <si>
    <t>RFS  Schools</t>
  </si>
  <si>
    <t>CO113</t>
  </si>
  <si>
    <t>IDC -1 - Euronet to Genetec Migration</t>
  </si>
  <si>
    <t>HC77</t>
  </si>
  <si>
    <t>R &amp; M Sites  - 2 nos</t>
  </si>
  <si>
    <t>CO114</t>
  </si>
  <si>
    <t>RCP - Jio Controller Beta Roll Out</t>
  </si>
  <si>
    <t>CO115</t>
  </si>
  <si>
    <r>
      <t xml:space="preserve">Maker Euronet &amp; Milestone Replacement
</t>
    </r>
    <r>
      <rPr>
        <i/>
        <sz val="10"/>
        <color theme="1"/>
        <rFont val="Calibri"/>
        <family val="2"/>
        <scheme val="minor"/>
      </rPr>
      <t>(Controllers / Cameras / ARTs from JWC, JC SI WO)</t>
    </r>
  </si>
  <si>
    <t>Maker IV</t>
  </si>
  <si>
    <t>CO116</t>
  </si>
  <si>
    <r>
      <t xml:space="preserve">Genetec to replace Milestone, Verint, Euronet and HikVision VMS 
</t>
    </r>
    <r>
      <rPr>
        <i/>
        <sz val="10"/>
        <color theme="1"/>
        <rFont val="Calibri"/>
        <family val="2"/>
        <scheme val="minor"/>
      </rPr>
      <t>(Same IT Infra at JMD, RCP &amp; Other Sites - Cameras)</t>
    </r>
  </si>
  <si>
    <t>Enterprise</t>
  </si>
  <si>
    <t>M</t>
  </si>
  <si>
    <t>TC V</t>
  </si>
  <si>
    <t>PM/AP</t>
  </si>
  <si>
    <t>CO117</t>
  </si>
  <si>
    <r>
      <t xml:space="preserve">RCP critical access control 
</t>
    </r>
    <r>
      <rPr>
        <i/>
        <sz val="10"/>
        <color theme="1"/>
        <rFont val="Calibri"/>
        <family val="2"/>
        <scheme val="minor"/>
      </rPr>
      <t>(Building Entry Fastlanes - 162)</t>
    </r>
  </si>
  <si>
    <t>HC78</t>
  </si>
  <si>
    <r>
      <t xml:space="preserve">JMD access control replacement 
</t>
    </r>
    <r>
      <rPr>
        <i/>
        <sz val="10"/>
        <color theme="1"/>
        <rFont val="Calibri"/>
        <family val="2"/>
        <scheme val="minor"/>
      </rPr>
      <t>(1584 new controllers)</t>
    </r>
  </si>
  <si>
    <t>CO118</t>
  </si>
  <si>
    <t>Replacement of A0log Cameras to IP cameras</t>
  </si>
  <si>
    <t>CO119</t>
  </si>
  <si>
    <t>DAIS - New School
(114 Doors, 314 Cameras, 16 Bollards, 2 KMS, 8 Scanners, 0.5km PIDS)</t>
  </si>
  <si>
    <t>DAIS</t>
  </si>
  <si>
    <t>SITC of A, V, PIDS</t>
  </si>
  <si>
    <t>HC79</t>
  </si>
  <si>
    <r>
      <t xml:space="preserve">Manufacturing Sites - Access &amp; Video Upgradation
</t>
    </r>
    <r>
      <rPr>
        <i/>
        <sz val="10"/>
        <color theme="1"/>
        <rFont val="Calibri"/>
        <family val="2"/>
        <scheme val="minor"/>
      </rPr>
      <t>(426 Doors, 189 Cameras to be procured, Network Cabling)</t>
    </r>
  </si>
  <si>
    <t>HC80</t>
  </si>
  <si>
    <t>E&amp;P Sites - Access &amp; Video Upgradation
(205 Doors, 288 cameras)</t>
  </si>
  <si>
    <t>KGD6</t>
  </si>
  <si>
    <t>CO121</t>
  </si>
  <si>
    <t xml:space="preserve">A0log Camera Replacement </t>
  </si>
  <si>
    <t>SITC  of V</t>
  </si>
  <si>
    <t>CO120</t>
  </si>
  <si>
    <r>
      <t xml:space="preserve">DAIS School 
</t>
    </r>
    <r>
      <rPr>
        <i/>
        <sz val="10"/>
        <color rgb="FF000000"/>
        <rFont val="Calibri"/>
        <family val="2"/>
        <scheme val="minor"/>
      </rPr>
      <t>(25 Buses, 50 Cameras)</t>
    </r>
  </si>
  <si>
    <t>CO103</t>
  </si>
  <si>
    <t>IPL -19</t>
  </si>
  <si>
    <t>IPL</t>
  </si>
  <si>
    <t>CO104</t>
  </si>
  <si>
    <t>AGM - 19</t>
  </si>
  <si>
    <t>AGM</t>
  </si>
  <si>
    <t>HC81</t>
  </si>
  <si>
    <t>HMD - Olefins Control Room</t>
  </si>
  <si>
    <t>HMD</t>
  </si>
  <si>
    <t>HC82</t>
  </si>
  <si>
    <t>PMD - Process Control Rooms 
Access Control</t>
  </si>
  <si>
    <t>CO105</t>
  </si>
  <si>
    <t>Sanpanda Office</t>
  </si>
  <si>
    <t>Sanpada</t>
  </si>
  <si>
    <t>PM/MB</t>
  </si>
  <si>
    <t>CO106</t>
  </si>
  <si>
    <t xml:space="preserve">Maker IV - 5th Floor Renovation </t>
  </si>
  <si>
    <t>HC83</t>
  </si>
  <si>
    <t>VMD - DCS Rack Rooms</t>
  </si>
  <si>
    <t>Seven Hills Hospital</t>
  </si>
  <si>
    <t>Seven Hills</t>
  </si>
  <si>
    <t>BD-OS</t>
  </si>
  <si>
    <t>BD-CCAOD</t>
  </si>
  <si>
    <t>BD-PCW</t>
  </si>
  <si>
    <t>BD-ACW</t>
  </si>
  <si>
    <t>BD-PNW</t>
  </si>
  <si>
    <t>ED-OS</t>
  </si>
  <si>
    <t>ED-CCAOD</t>
  </si>
  <si>
    <t>ED-PCW</t>
  </si>
  <si>
    <t>ED-ACW</t>
  </si>
  <si>
    <t>ED-PNW</t>
  </si>
  <si>
    <t>ProcACS-OS</t>
  </si>
  <si>
    <t>ProcVSS-OS</t>
  </si>
  <si>
    <t>ProcOD-OS</t>
  </si>
  <si>
    <t>ProcACS-CCAOD</t>
  </si>
  <si>
    <t>ProcVSS-CCAOD</t>
  </si>
  <si>
    <t>ProcOD-CCAOD</t>
  </si>
  <si>
    <t>ProcACS-PCW</t>
  </si>
  <si>
    <t>ProcVSS-PCW</t>
  </si>
  <si>
    <t>ProcOD-PCW</t>
  </si>
  <si>
    <t>ProcACS-ACW</t>
  </si>
  <si>
    <t>ProcVSS-ACW</t>
  </si>
  <si>
    <t>ProcOD-ACW</t>
  </si>
  <si>
    <t>ProcACS-PNW</t>
  </si>
  <si>
    <t>ProcVSS-PNW</t>
  </si>
  <si>
    <t>ProcOD-PNW</t>
  </si>
  <si>
    <t>ConsACS-OS</t>
  </si>
  <si>
    <t>ConsVSS-OS</t>
  </si>
  <si>
    <t>ConsOD-OS</t>
  </si>
  <si>
    <t>ConsACS-CCAOD</t>
  </si>
  <si>
    <t>ConsVSS-CCAOD</t>
  </si>
  <si>
    <t>ConsOD-CCAOD</t>
  </si>
  <si>
    <t>ConsACS-PCW</t>
  </si>
  <si>
    <t>ConsVSS-PCW</t>
  </si>
  <si>
    <t>ConsOD-PCW</t>
  </si>
  <si>
    <t>ConsACS-ACW</t>
  </si>
  <si>
    <t>ConsVSS-ACW</t>
  </si>
  <si>
    <t>ConsOD-ACW</t>
  </si>
  <si>
    <t>ConsACS-PNW</t>
  </si>
  <si>
    <t>ConsVSS-PNW</t>
  </si>
  <si>
    <t>ConsOD-PNW</t>
  </si>
  <si>
    <t>OpsACS-OS</t>
  </si>
  <si>
    <t>OpsVSS-OS</t>
  </si>
  <si>
    <t>OpsOD-OS</t>
  </si>
  <si>
    <t>OpsACS-CCAOD</t>
  </si>
  <si>
    <t>OpsVSS-CCAOD</t>
  </si>
  <si>
    <t>OpsOD-CCAOD</t>
  </si>
  <si>
    <t>OpsACS-PCW</t>
  </si>
  <si>
    <t>OpsVSS-PCW</t>
  </si>
  <si>
    <t>OpsOD-PCW</t>
  </si>
  <si>
    <t>OpsACS-ACW</t>
  </si>
  <si>
    <t>OpsVSS-ACW</t>
  </si>
  <si>
    <t>OpsOD-ACW</t>
  </si>
  <si>
    <t>OpsACS-PNW</t>
  </si>
  <si>
    <t>OpsVSS-PNW</t>
  </si>
  <si>
    <t>OpsOD-PNW</t>
  </si>
  <si>
    <t>Incident Id</t>
  </si>
  <si>
    <t>Contact Name</t>
  </si>
  <si>
    <t>OpenTime</t>
  </si>
  <si>
    <t>Resolution</t>
  </si>
  <si>
    <t>OpenedBy</t>
  </si>
  <si>
    <t>SD Subcategory</t>
  </si>
  <si>
    <t>Area</t>
  </si>
  <si>
    <t>Sub Area</t>
  </si>
  <si>
    <t>Title</t>
  </si>
  <si>
    <t>Resolved Time</t>
  </si>
  <si>
    <t>Time to resolution</t>
  </si>
  <si>
    <t>SD7139295</t>
  </si>
  <si>
    <t>MAHENDRA.JANGIR</t>
  </si>
  <si>
    <t>User created for JMD Site.</t>
  </si>
  <si>
    <t>Closed</t>
  </si>
  <si>
    <t>incident GCS-SOC</t>
  </si>
  <si>
    <t>EPMS</t>
  </si>
  <si>
    <t>Entry permit Management System</t>
  </si>
  <si>
    <t>Login Changes</t>
  </si>
  <si>
    <t>JAMNAGAR MANUFACTURING DIVISION</t>
  </si>
  <si>
    <t>New EPMS ID required</t>
  </si>
  <si>
    <t>SD7140172</t>
  </si>
  <si>
    <t>RAJA.PATNAIK</t>
  </si>
  <si>
    <t>required details are provided</t>
  </si>
  <si>
    <t>OTHERS</t>
  </si>
  <si>
    <t>Common</t>
  </si>
  <si>
    <t>Reports not available</t>
  </si>
  <si>
    <t>Required Report</t>
  </si>
  <si>
    <t>SD7141996</t>
  </si>
  <si>
    <t>VIVEK.D.SHARMA</t>
  </si>
  <si>
    <t>Card template added for new Rlocation</t>
  </si>
  <si>
    <t>Application  error</t>
  </si>
  <si>
    <t>JAMNAGAR PLANT</t>
  </si>
  <si>
    <t>EPMS visitor pass printing Error</t>
  </si>
  <si>
    <t>SD7145254</t>
  </si>
  <si>
    <t>MANISH.S.DESHMUKH</t>
  </si>
  <si>
    <t>Provided view to PIam Team.</t>
  </si>
  <si>
    <t>ACS</t>
  </si>
  <si>
    <t>Access Control</t>
  </si>
  <si>
    <t>Access not granted for authorized person</t>
  </si>
  <si>
    <t>Euronet - PIAM Sync</t>
  </si>
  <si>
    <t>SD7145433</t>
  </si>
  <si>
    <t>SHLOK.DIXIT</t>
  </si>
  <si>
    <t>Location has been changed</t>
  </si>
  <si>
    <t>Other</t>
  </si>
  <si>
    <t>NAGOTHANE</t>
  </si>
  <si>
    <t>location update in EPMS</t>
  </si>
  <si>
    <t>SD7145579</t>
  </si>
  <si>
    <t>Code Level Changed in Scheduler.</t>
  </si>
  <si>
    <t>EPMS RCP Bribs Issue</t>
  </si>
  <si>
    <t>SD7146735</t>
  </si>
  <si>
    <t>OJASHI.MISHRA</t>
  </si>
  <si>
    <t>BARODA VMD</t>
  </si>
  <si>
    <t>EPMS portal location is reflecting as JMD(location chgange )</t>
  </si>
  <si>
    <t>SD7146848</t>
  </si>
  <si>
    <t>Report Requirement</t>
  </si>
  <si>
    <t>SD7146882</t>
  </si>
  <si>
    <t>issue ressloved</t>
  </si>
  <si>
    <t>Card Download Issue</t>
  </si>
  <si>
    <t>SD7146972</t>
  </si>
  <si>
    <t>CHITRESH1.BISHT</t>
  </si>
  <si>
    <t>Old IP Camera removed from Genetec.</t>
  </si>
  <si>
    <t>VMS</t>
  </si>
  <si>
    <t>Video Surveillance</t>
  </si>
  <si>
    <t>Camera view is blurred</t>
  </si>
  <si>
    <t>MAHARASHTRA - NAVI MUMBAI</t>
  </si>
  <si>
    <t>Delete camera in genetec software</t>
  </si>
  <si>
    <t>SD7157044</t>
  </si>
  <si>
    <t>cards are added in the PIAM , please check and confirm</t>
  </si>
  <si>
    <t>Cards to be added in PIAM</t>
  </si>
  <si>
    <t>SD7158505</t>
  </si>
  <si>
    <t>ABHIJIT1.GAIKWAD</t>
  </si>
  <si>
    <t>Version Upgradation is done.</t>
  </si>
  <si>
    <t>Application interface issue</t>
  </si>
  <si>
    <t>Upgradation of Directory and Archiever of Reliance KDAV Foundation school  from version 5.7 to 5.8</t>
  </si>
  <si>
    <t>SD7158583</t>
  </si>
  <si>
    <t>Added successfully</t>
  </si>
  <si>
    <t>Perimeters Doors addition into RARS for head count</t>
  </si>
  <si>
    <t>SD7160384</t>
  </si>
  <si>
    <t>Deployed in QA Envirnoment  for testing.</t>
  </si>
  <si>
    <t>New Development</t>
  </si>
  <si>
    <t>New Development Points in JMD</t>
  </si>
  <si>
    <t>SD7160436</t>
  </si>
  <si>
    <t>Pending from Sipas Team.  Dot Net Frame work issue.</t>
  </si>
  <si>
    <t>Si Pas integration with EPMS</t>
  </si>
  <si>
    <t>SD7160487</t>
  </si>
  <si>
    <t>Some script through will get report and some manually.</t>
  </si>
  <si>
    <t>Reports required for all over sites</t>
  </si>
  <si>
    <t>SD7160584</t>
  </si>
  <si>
    <t>View provided to Piam Team.</t>
  </si>
  <si>
    <t>Euronet-PIAM Sync</t>
  </si>
  <si>
    <t>SD7161996</t>
  </si>
  <si>
    <t>ID Created in Genetec</t>
  </si>
  <si>
    <t>New Genetec ID creation.</t>
  </si>
  <si>
    <t>SD7164893</t>
  </si>
  <si>
    <t>Camera added in Genetec.</t>
  </si>
  <si>
    <t>Live video from camera not available</t>
  </si>
  <si>
    <t>Cameras to be added in RFS Lodhivali Genetec Server</t>
  </si>
  <si>
    <t>SD7165408</t>
  </si>
  <si>
    <t>VINAYAK1.BANDEKAR</t>
  </si>
  <si>
    <t>Provided View to PIAM Team.</t>
  </si>
  <si>
    <t>MUMBAI - NAVI MUMBAI</t>
  </si>
  <si>
    <t>Cards not added in PIAM</t>
  </si>
  <si>
    <t>SD7165667</t>
  </si>
  <si>
    <t>Location has been update.</t>
  </si>
  <si>
    <t>change my location in EPMS from JMD to VMD as I am working in VMD since 2014.</t>
  </si>
  <si>
    <t>SD7166900</t>
  </si>
  <si>
    <t>MOHIT.BUGHANI</t>
  </si>
  <si>
    <t>Provided access and details of BI Tool .</t>
  </si>
  <si>
    <t>Access to HPSM ticket status/reports tool</t>
  </si>
  <si>
    <t>SD7168837</t>
  </si>
  <si>
    <t>NILESH.MEDHE</t>
  </si>
  <si>
    <t>done</t>
  </si>
  <si>
    <t>IT</t>
  </si>
  <si>
    <t>Application / IT Infrastructure</t>
  </si>
  <si>
    <t>F2K, BKC</t>
  </si>
  <si>
    <t>RE: Reminder 1: Trend Micro-RELIANCE LIFE SCIENCES</t>
  </si>
  <si>
    <t>SD7169128</t>
  </si>
  <si>
    <t>ITSM Team required
 Please take L1 approval on Mail</t>
  </si>
  <si>
    <t>HPSM portal rights</t>
  </si>
  <si>
    <t>SD7173815</t>
  </si>
  <si>
    <t>BI Tool HPSM Report  Access for check status of Ticket.</t>
  </si>
  <si>
    <t>Rights for HPSM Reports portal</t>
  </si>
  <si>
    <t>SD7174947</t>
  </si>
  <si>
    <t>ADITYA1.SARKAR</t>
  </si>
  <si>
    <t>Investigation reports</t>
  </si>
  <si>
    <t>View/extract HPSM reports</t>
  </si>
  <si>
    <t>SD7175555</t>
  </si>
  <si>
    <t>AVINASH.VAKA</t>
  </si>
  <si>
    <t>KKD</t>
  </si>
  <si>
    <t>Access to HPSM Reports portal.</t>
  </si>
  <si>
    <t>SD7176553</t>
  </si>
  <si>
    <t>Cancel in EPMS</t>
  </si>
  <si>
    <t>Cancel EPMS Pass</t>
  </si>
  <si>
    <t>SD7176568</t>
  </si>
  <si>
    <t>Access to reports</t>
  </si>
  <si>
    <t>SD7176609</t>
  </si>
  <si>
    <t>To get access to HPSM Reports portal</t>
  </si>
  <si>
    <t>SD7176799</t>
  </si>
  <si>
    <t>ABHISHEK1.PARIHAR</t>
  </si>
  <si>
    <t>CBM Project</t>
  </si>
  <si>
    <t>HPSM portal report access</t>
  </si>
  <si>
    <t>SD7176859</t>
  </si>
  <si>
    <t>SD7177253</t>
  </si>
  <si>
    <t>now card is working</t>
  </si>
  <si>
    <t>Card not working in Euronet</t>
  </si>
  <si>
    <t>SD7178016</t>
  </si>
  <si>
    <t>Access provided to HPSM Report.</t>
  </si>
  <si>
    <t>AMANDEEP7.SINGH</t>
  </si>
  <si>
    <t>access for HPSM reports portal</t>
  </si>
  <si>
    <t>SD7178076</t>
  </si>
  <si>
    <t>MOHIT.S.YADAV</t>
  </si>
  <si>
    <t>5. Ticket opened with Genetec. Asked to check the audit logs and reasons.</t>
  </si>
  <si>
    <t>Authorized card access denied on 25 critical JMD Buildings on 26 mar 20</t>
  </si>
  <si>
    <t>SD7178087</t>
  </si>
  <si>
    <t>ACCESS FOR HPSM REPORTS PORTAL</t>
  </si>
  <si>
    <t>SD7178486</t>
  </si>
  <si>
    <t>VISHNU.DEV</t>
  </si>
  <si>
    <t>Details shared with Concerned  team, Once confirm will update</t>
  </si>
  <si>
    <t>RAGHUNATH.PAWAR</t>
  </si>
  <si>
    <t>access to HPSM ticket report</t>
  </si>
  <si>
    <t>SD7178619</t>
  </si>
  <si>
    <t>Details shared with Concern team. Once provide the access we  will share the report access Steps documents.</t>
  </si>
  <si>
    <t>RIL – NAGOTHANE</t>
  </si>
  <si>
    <t>Access to HPSM Ticket</t>
  </si>
  <si>
    <t>SD7178918</t>
  </si>
  <si>
    <t xml:space="preserve"> For old cases of expired cards and data not available the RCA is that, there was bug in the script doing the update and also directly loaded earlier data was clashing with the new update. This is fixed now.</t>
  </si>
  <si>
    <t>Valid card in Euronet but expired/No record/Mismatch showing in Genetec</t>
  </si>
  <si>
    <t>SD7179544</t>
  </si>
  <si>
    <t>KUMAR.BHAGANAGARE</t>
  </si>
  <si>
    <t>Details share with Concerned team.</t>
  </si>
  <si>
    <t>HPSM portal Reports Rights</t>
  </si>
  <si>
    <t>SD7181612</t>
  </si>
  <si>
    <t>JADVINDER.SINGH</t>
  </si>
  <si>
    <t>Issue Resolved :
This was due to bug in sync script updated at the time of uploading the records.
Same was fixed data resynced with latest script.
This will ensure no such issue in future.
Also as an additional measure revalidated all data in Genetec with data in Euronet to fix any discrepancies that would have crept in earlier.</t>
  </si>
  <si>
    <t>Valid card in Euronet but expired/No record/Mismatch showing in Genetec.</t>
  </si>
  <si>
    <t>SD7182452</t>
  </si>
  <si>
    <t>please check and Confirm.</t>
  </si>
  <si>
    <t>Camera not live in GENETEC</t>
  </si>
  <si>
    <t>SD7186272</t>
  </si>
  <si>
    <t>View shared with PIAM Team for access.</t>
  </si>
  <si>
    <t>EP renewed in SCRUM</t>
  </si>
  <si>
    <t>SD7190397</t>
  </si>
  <si>
    <t>Location has been changed.</t>
  </si>
  <si>
    <t>change location to VMD</t>
  </si>
  <si>
    <t>SD7195396</t>
  </si>
  <si>
    <t>Camera added in Genetec .</t>
  </si>
  <si>
    <t>Add camera in Genetec</t>
  </si>
  <si>
    <t>SD7195893</t>
  </si>
  <si>
    <t>VINIT YADAV</t>
  </si>
  <si>
    <t>As discuss on call report take from ACPTL TEAM and encoding issue has been.</t>
  </si>
  <si>
    <t>VINIT.YADAV</t>
  </si>
  <si>
    <t>EPMS Punch Data-DMD</t>
  </si>
  <si>
    <t>SD7199946</t>
  </si>
  <si>
    <t>RAJAN.PUJARA</t>
  </si>
  <si>
    <t>User Location has been changed.</t>
  </si>
  <si>
    <t>User Transfer from JMD to DMD</t>
  </si>
  <si>
    <t>SD7199989</t>
  </si>
  <si>
    <t>HEMANT.VERMA</t>
  </si>
  <si>
    <t>EPms User Transfer</t>
  </si>
  <si>
    <t>SD7200339</t>
  </si>
  <si>
    <t>Provided view to Piam Team</t>
  </si>
  <si>
    <t>Euronet  PIAM Sync</t>
  </si>
  <si>
    <t>SD7202751</t>
  </si>
  <si>
    <t>password reset</t>
  </si>
  <si>
    <t>Access control accessory not working</t>
  </si>
  <si>
    <t>GADIMOGA OT</t>
  </si>
  <si>
    <t>Card configuration id password has expired (ORGSSABHISHEKD)</t>
  </si>
  <si>
    <t>SD7204067</t>
  </si>
  <si>
    <t>View Provided to PIAM Team.</t>
  </si>
  <si>
    <t>cards are not added in PIAM</t>
  </si>
  <si>
    <t>SD7206294</t>
  </si>
  <si>
    <t>SATYA.MISHRA</t>
  </si>
  <si>
    <t>Cards are added in Genetec.</t>
  </si>
  <si>
    <t>ID Card</t>
  </si>
  <si>
    <t>Cards and Credentials</t>
  </si>
  <si>
    <t>Card not working</t>
  </si>
  <si>
    <t>HNH (HOSPITAL)</t>
  </si>
  <si>
    <t>5 new cards to be added in genetec</t>
  </si>
  <si>
    <t>SD7211869</t>
  </si>
  <si>
    <t>Request ID [SD7212318]
 Friday, April 3, 2020, 9:24 PM
Extended G drive space on server 10.131.30.11 from O.S side.
Sanket More
RIL IDC OPERATIONS.
TC22, RCP
Mobile No: 8828293334. Working Hours : 13:00 to 22:00
Landline:- 022-79647134 Extension: - 47134 / 47136 / 47137 / 47140
WEB: www.idc.ril.com</t>
  </si>
  <si>
    <t>Server memory / CPU issue</t>
  </si>
  <si>
    <t>BRIBS Server : LOW DRIVE SPACE - SIDCBRIBSCLSQL</t>
  </si>
  <si>
    <t>SD7212236</t>
  </si>
  <si>
    <t>View provided to PIAM Team</t>
  </si>
  <si>
    <t>SD7212274</t>
  </si>
  <si>
    <t>IDC team AV updates activity.</t>
  </si>
  <si>
    <t>IDC AV Update on Prod Server</t>
  </si>
  <si>
    <t>SD7212333</t>
  </si>
  <si>
    <t>Sms Service is Expiry .  Consume new SMS Service and deployed in Test Environment.</t>
  </si>
  <si>
    <t>HMD EPMS SMS Service</t>
  </si>
  <si>
    <t>SD7214701</t>
  </si>
  <si>
    <t>NILANJAN.SHARMA</t>
  </si>
  <si>
    <t>done, kindly check and confirm</t>
  </si>
  <si>
    <t>Attendance not captured / captured incorrectly</t>
  </si>
  <si>
    <t>MAKER IV</t>
  </si>
  <si>
    <t>Attendance is not getting captured</t>
  </si>
  <si>
    <t>SD7214709</t>
  </si>
  <si>
    <t>card re added in the system, kindly check and confirm</t>
  </si>
  <si>
    <t>SD7217208</t>
  </si>
  <si>
    <t>One camera is online and another is not able to browse.</t>
  </si>
  <si>
    <t>Camera showing offline in Security desk software</t>
  </si>
  <si>
    <t>SD7217423</t>
  </si>
  <si>
    <t>KRISHNA.RANA</t>
  </si>
  <si>
    <t>Duplicated entries are removed from back end.</t>
  </si>
  <si>
    <t>HAZIRA</t>
  </si>
  <si>
    <t>Contractor double entry</t>
  </si>
  <si>
    <t>SD7224575</t>
  </si>
  <si>
    <t>added successfully</t>
  </si>
  <si>
    <t>Addition of cameras in Genetec</t>
  </si>
  <si>
    <t>SD7226739</t>
  </si>
  <si>
    <t>Provide view to Piam Team for Access the PIAM door.</t>
  </si>
  <si>
    <t>Euronet - PIAM SYNC</t>
  </si>
  <si>
    <t>SD7227159</t>
  </si>
  <si>
    <t>INDRA.SHARMA</t>
  </si>
  <si>
    <t>We have disabled offline controllers from both E1 and E2/4 CG, now card downloading happening in both the CG's</t>
  </si>
  <si>
    <t>Card not getting downloaded</t>
  </si>
  <si>
    <t>RELIANCE LIFE SCIENCE</t>
  </si>
  <si>
    <t>Crad download issue on E1 &amp; E2/E4 CG</t>
  </si>
  <si>
    <t>SD7227905</t>
  </si>
  <si>
    <t>done, make sure next time you are changing your password</t>
  </si>
  <si>
    <t>reset Euronet User ID-orgssswarupk</t>
  </si>
  <si>
    <t>SD7229528</t>
  </si>
  <si>
    <t>Provided view to PIAM TEAM.</t>
  </si>
  <si>
    <t>SD7230467</t>
  </si>
  <si>
    <t>Provided view to PIAM Team</t>
  </si>
  <si>
    <t>Euronet _ Piam Sync</t>
  </si>
  <si>
    <t>SD7230731</t>
  </si>
  <si>
    <t>generated report from Euronet DB and provided same to HR</t>
  </si>
  <si>
    <t>Active Card list :- HR requirement</t>
  </si>
  <si>
    <t>SD7231861</t>
  </si>
  <si>
    <t>We have added 6 cameras and facing problem for 4 cameras, out of which 3 are thermal cameras and nned to check with genetic team and one is bosch incoder which is not supported in Genetec so kindly replace that camera</t>
  </si>
  <si>
    <t>JMD MTF 10 Cameras are showing offline in genetec but available on browser</t>
  </si>
  <si>
    <t>SD7234901</t>
  </si>
  <si>
    <t>Provided view to PAIM for Access Piam Door.</t>
  </si>
  <si>
    <t>SD7236657</t>
  </si>
  <si>
    <t>Cameras for Archiver_6_0, Archiver_7_0, Archiver_8_0 &amp; Archiver_9_0 has been shifted to new archivers (with SAN &amp; DAS storage).
Further cameras migration shall be taken monday onwards.
Thanks for the support and coordination extended, for checking camera status, live video and video recording pre &amp; post migration.</t>
  </si>
  <si>
    <t>Recording / video clip not available</t>
  </si>
  <si>
    <t>JMD Archiver shifting</t>
  </si>
  <si>
    <t>SD7241995</t>
  </si>
  <si>
    <t>Provided view to PIAM Team for Access of PIAM Door.</t>
  </si>
  <si>
    <t>Euronet PIAM Sync Details</t>
  </si>
  <si>
    <t>SD7244164</t>
  </si>
  <si>
    <t>Aditya Sarkar login is working properly now, tell other team members to login for once</t>
  </si>
  <si>
    <t>Genetec Login Issue</t>
  </si>
  <si>
    <t>SD7245853</t>
  </si>
  <si>
    <t>now users are able to login into genetic application</t>
  </si>
  <si>
    <t>Gentec: Error while login</t>
  </si>
  <si>
    <t>SD7248075</t>
  </si>
  <si>
    <t>added in the system</t>
  </si>
  <si>
    <t>Offline showing in genetec but online available on browser end &amp; 01 camera addition.</t>
  </si>
  <si>
    <t>SD7248921</t>
  </si>
  <si>
    <t>SANDEEP.HAKE</t>
  </si>
  <si>
    <t>Provide view to Piam team for access the door.</t>
  </si>
  <si>
    <t>CARDS NOT ADDED IN PIAM</t>
  </si>
  <si>
    <t>SD7250201</t>
  </si>
  <si>
    <t>provided view to PIAM</t>
  </si>
  <si>
    <t>Euronet - PIAM Synchronization</t>
  </si>
  <si>
    <t>SD7254311</t>
  </si>
  <si>
    <t>Proovided view to PIAM Team.</t>
  </si>
  <si>
    <t>SD7254857</t>
  </si>
  <si>
    <t>We have created below logins with validity till 30th April 2020.
orgssashaanil
orgssgaurav2v
orgssabhisheke
orgssajit23k
Thanks &amp; Regards
Abhijit Gaikwad
9326716701</t>
  </si>
  <si>
    <t>Users creation in Euronet</t>
  </si>
  <si>
    <t>SD7255698</t>
  </si>
  <si>
    <t>Provided the users guided.</t>
  </si>
  <si>
    <t>Renewal of EPMS Workforce Passes for M/s. SKI Engineering.</t>
  </si>
  <si>
    <t>SD7258370</t>
  </si>
  <si>
    <t>Provided view to Piam Team.</t>
  </si>
  <si>
    <t>Euronet  Piam Synchronization</t>
  </si>
  <si>
    <t>SD7158279</t>
  </si>
  <si>
    <t>partition activity completed by project team</t>
  </si>
  <si>
    <t>Update JMD Camera name &amp; partition in Genetec</t>
  </si>
  <si>
    <t>SD7220501</t>
  </si>
  <si>
    <t>Schedule Daily at 19:00</t>
  </si>
  <si>
    <t>EPMS JMD MAIL Schedule</t>
  </si>
  <si>
    <t>SD7229955</t>
  </si>
  <si>
    <t>Resolution : Seawind cameras live video available from EPG control room on 08 Apr 2020.
25Mbps bandwidth allotted on 30 Mar 2020 to above mentioned IP by Muzzammil Ali Sayed, WAN TAC, Reliance Corporate Park (RCP), NOC: 91-22-796-41757/79995
License updated and federation configured at Maker server on 30 Mar 2020.
• Currently federation at main partition.
• Local federation user created at Seawind.
Enabled Seawind rights to below EPG users
Sr No Name EC No.
1 Kamlesh Jha 10041733
2 Prakash Pandey 10030336
3 Mahipal Dasauni 10030765
4 Rakesh Kumar 10062295
Necessary cameras assigned to mentioned users on 31 Mar 2020.
Resolution : Seawind cameras live video available from EPG control room on 08 Apr 2020.
Issue has been resolved on 08 Mar 2020 with Genetec’s remote support with the help of APAC team. Network routing had to be modified in application by Genetec expert, as two different networks were involved and internetwork communication had to be established.</t>
  </si>
  <si>
    <t>Genetec Makers : Monitoring Sea wind Cameras from Maker IV (10.24.107.141)</t>
  </si>
  <si>
    <t>SD7233889</t>
  </si>
  <si>
    <t>PIAM team is working on Same.</t>
  </si>
  <si>
    <t>MAKERM</t>
  </si>
  <si>
    <t>SYNC between PIAM and Euronet</t>
  </si>
  <si>
    <t>SD7248825</t>
  </si>
  <si>
    <t>please attach approval mail in Hpsm.</t>
  </si>
  <si>
    <t>creation of user id in genetec</t>
  </si>
  <si>
    <t>SD7255930</t>
  </si>
  <si>
    <t>Created accounts and shared credentials to concern team</t>
  </si>
  <si>
    <t>reset password for following EURONET ID’s</t>
  </si>
  <si>
    <t>SD7258330</t>
  </si>
  <si>
    <t>created in Genetec, kindly check and confirm</t>
  </si>
  <si>
    <t xml:space="preserve"> Creation of new ID</t>
  </si>
  <si>
    <t>SD7266562</t>
  </si>
  <si>
    <t>Provided view to PIAM Team.</t>
  </si>
  <si>
    <t>SD7268329</t>
  </si>
  <si>
    <t>User IDs created in Genetec and rights also provided as excel sheet.</t>
  </si>
  <si>
    <t>Genetec Id creation &amp; Rights assigning</t>
  </si>
  <si>
    <t>SD7268944</t>
  </si>
  <si>
    <t>Camera added successfully in Genetec.</t>
  </si>
  <si>
    <t>02 Cameras add in genetec</t>
  </si>
  <si>
    <t>SD7269213</t>
  </si>
  <si>
    <t>SD7270983</t>
  </si>
  <si>
    <t>Shared View with Piam Team</t>
  </si>
  <si>
    <t>Euronet Piam Synchronization</t>
  </si>
  <si>
    <t>SD7272766</t>
  </si>
  <si>
    <t>Partition activity completed by project team, so we are closing this ticket</t>
  </si>
  <si>
    <t>Cameras update in Genetec</t>
  </si>
  <si>
    <t>SD7273073</t>
  </si>
  <si>
    <t>All cameras came online except one whose IP is not pinging</t>
  </si>
  <si>
    <t>6 cameras showing offline in the system</t>
  </si>
  <si>
    <t>SD7274120</t>
  </si>
  <si>
    <t>User added in Genetec for view cameras</t>
  </si>
  <si>
    <t>Resolved</t>
  </si>
  <si>
    <t>New Genetec ID creation</t>
  </si>
  <si>
    <t>SD7275046</t>
  </si>
  <si>
    <t>VINOD.SHELAR</t>
  </si>
  <si>
    <t>all cameras came online except 4 which are not pinginig</t>
  </si>
  <si>
    <t>Unable to View 31 Camera</t>
  </si>
  <si>
    <t>SD7277828</t>
  </si>
  <si>
    <t>SD7277841</t>
  </si>
  <si>
    <t>Shared details once internal team discussed is completed.</t>
  </si>
  <si>
    <t>Changes in HPSM</t>
  </si>
  <si>
    <t>SD7277859</t>
  </si>
  <si>
    <t>We have created sheet and distributed with team</t>
  </si>
  <si>
    <t>Card Deletion Activity</t>
  </si>
  <si>
    <t>SD7277877</t>
  </si>
  <si>
    <t>We have deleted 300 cards.</t>
  </si>
  <si>
    <t>Cards deletion</t>
  </si>
  <si>
    <t>SD7278764</t>
  </si>
  <si>
    <t>location has been changed</t>
  </si>
  <si>
    <t>Site change in EPMS</t>
  </si>
  <si>
    <t>SD7279036</t>
  </si>
  <si>
    <t>Issue has been resolved and cameras are under observation.</t>
  </si>
  <si>
    <t>RF School Lodhivali-Genetec Connection issues</t>
  </si>
  <si>
    <t>SD7279377</t>
  </si>
  <si>
    <t>Provided view to Piam TEAM</t>
  </si>
  <si>
    <t>Euronet- PIAM Synnchronization</t>
  </si>
  <si>
    <t>SD7279422</t>
  </si>
  <si>
    <t>SHAILESH.P.JAGTAP</t>
  </si>
  <si>
    <t>Ticket is closed If not resolved the issue please open new request</t>
  </si>
  <si>
    <t>PInging But Unable to view</t>
  </si>
  <si>
    <t>SD7279856</t>
  </si>
  <si>
    <t>MAKARAND.UPADHYE</t>
  </si>
  <si>
    <t>We have created view and provide select right to User (SLP_BI)</t>
  </si>
  <si>
    <t>EPMS Terminate Workmen View</t>
  </si>
  <si>
    <t>SD7281069</t>
  </si>
  <si>
    <t>Trade is change as per mentioned details.</t>
  </si>
  <si>
    <t>Request to change trade category for EPMS Workforce Passes.</t>
  </si>
  <si>
    <t>SD7281557</t>
  </si>
  <si>
    <t>180 cards we have deleted from EURONET card setting</t>
  </si>
  <si>
    <t>Employee Deletion Activity</t>
  </si>
  <si>
    <t>SD7281790</t>
  </si>
  <si>
    <t>We have added  Card format against new Rlocation</t>
  </si>
  <si>
    <t>KAKINADA OT</t>
  </si>
  <si>
    <t>Unable to take out print out of  EPMS Workforce Pass.</t>
  </si>
  <si>
    <t>SD7283391</t>
  </si>
  <si>
    <t>One Camera added and one not able to browse</t>
  </si>
  <si>
    <t>Add the camera In genetec</t>
  </si>
  <si>
    <t>SD7284115</t>
  </si>
  <si>
    <t>Renaming of camera are done</t>
  </si>
  <si>
    <t>Camera renaming PMD</t>
  </si>
  <si>
    <t>SD7284181</t>
  </si>
  <si>
    <t>we have renamed all cameras</t>
  </si>
  <si>
    <t>Camera Renaming</t>
  </si>
  <si>
    <t>SD7284913</t>
  </si>
  <si>
    <t>provided to ITSM Team for access with Approval mail also attached</t>
  </si>
  <si>
    <t>Access HPSM</t>
  </si>
  <si>
    <t>SD7287047</t>
  </si>
  <si>
    <t>Project team has changed name of the cameras</t>
  </si>
  <si>
    <t>Camera naming need to be changed in PMD, DMD site</t>
  </si>
  <si>
    <t>Application</t>
  </si>
  <si>
    <t>Type</t>
  </si>
  <si>
    <t>Host Name</t>
  </si>
  <si>
    <t>Server IP</t>
  </si>
  <si>
    <t>Uptime</t>
  </si>
  <si>
    <t>Downtime</t>
  </si>
  <si>
    <t>Availability</t>
  </si>
  <si>
    <t>CBM Shahdol</t>
  </si>
  <si>
    <t xml:space="preserve">Milestone </t>
  </si>
  <si>
    <t xml:space="preserve">Video Recording
Management Server </t>
  </si>
  <si>
    <t>SSHDA018</t>
  </si>
  <si>
    <t>10.7.86.68</t>
  </si>
  <si>
    <t>29d 23h</t>
  </si>
  <si>
    <t>SiPass</t>
  </si>
  <si>
    <t>SSHDA014</t>
  </si>
  <si>
    <t>10.7.86.64</t>
  </si>
  <si>
    <t>Smart PTT</t>
  </si>
  <si>
    <t>Radio Communication</t>
  </si>
  <si>
    <t>SSHDA19</t>
  </si>
  <si>
    <t>10.7.86.69</t>
  </si>
  <si>
    <t>Gallagher (PIDS)</t>
  </si>
  <si>
    <t>PIDS</t>
  </si>
  <si>
    <t>SSHDA023</t>
  </si>
  <si>
    <t>10.7.86.73</t>
  </si>
  <si>
    <t>29d 21h 37m 54s</t>
  </si>
  <si>
    <t>1h 22m 6s</t>
  </si>
  <si>
    <t>Vantage</t>
  </si>
  <si>
    <t>Alarm Process (Linux Sever)</t>
  </si>
  <si>
    <t>SSHDA026</t>
  </si>
  <si>
    <t>10.7.86.76</t>
  </si>
  <si>
    <t>Database (DB Server)</t>
  </si>
  <si>
    <t>SSHDA013</t>
  </si>
  <si>
    <t>10.7.86.63</t>
  </si>
  <si>
    <t>Alarm Interface
(Vantage Interface)</t>
  </si>
  <si>
    <t>SSHDA031</t>
  </si>
  <si>
    <t>10.7.86.82</t>
  </si>
  <si>
    <t>29d 22h 45m 18s</t>
  </si>
  <si>
    <t>14m 42s</t>
  </si>
  <si>
    <t>EBI</t>
  </si>
  <si>
    <r>
      <rPr>
        <b/>
        <sz val="11"/>
        <color theme="1"/>
        <rFont val="Calibri"/>
        <family val="2"/>
      </rPr>
      <t xml:space="preserve">SHPPL </t>
    </r>
    <r>
      <rPr>
        <sz val="11"/>
        <color theme="1"/>
        <rFont val="Calibri"/>
        <family val="2"/>
      </rPr>
      <t xml:space="preserve">: Access Server </t>
    </r>
  </si>
  <si>
    <t>SSHDA042</t>
  </si>
  <si>
    <t>10.7.89.52</t>
  </si>
  <si>
    <t>14d 3h 47m 25s</t>
  </si>
  <si>
    <t>10m 10s</t>
  </si>
  <si>
    <t>DVM</t>
  </si>
  <si>
    <r>
      <rPr>
        <b/>
        <sz val="11"/>
        <color theme="1"/>
        <rFont val="Calibri"/>
        <family val="2"/>
      </rPr>
      <t xml:space="preserve">SHPPL </t>
    </r>
    <r>
      <rPr>
        <sz val="11"/>
        <color theme="1"/>
        <rFont val="Calibri"/>
        <family val="2"/>
      </rPr>
      <t>: CCTV Camera Server 
(Management Server)</t>
    </r>
  </si>
  <si>
    <t>SSHDA043</t>
  </si>
  <si>
    <t>10.7.89.53</t>
  </si>
  <si>
    <t>14d 3h 38m 36s</t>
  </si>
  <si>
    <t>10m 26s</t>
  </si>
  <si>
    <t>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</si>
</sst>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409]mmm/yy;@"/>
    <numFmt numFmtId="165" formatCode="dd\-mm\-yyyy\ h\:mm\:ss\ AM/PM"/>
  </numFmts>
  <fonts count="19" x14ac:knownFonts="1">
    <font>
      <sz val="11"/>
      <color theme="1"/>
      <name val="Calibri"/>
      <family val="2"/>
      <scheme val="minor"/>
    </font>
    <font>
      <sz val="11"/>
      <color theme="1"/>
      <name val="Segoe UI"/>
      <family val="2"/>
    </font>
    <font>
      <sz val="11"/>
      <color theme="1"/>
      <name val="Calibri"/>
      <family val="2"/>
      <scheme val="minor"/>
    </font>
    <font>
      <sz val="11"/>
      <color theme="0"/>
      <name val="Calibri"/>
      <family val="2"/>
      <scheme val="minor"/>
    </font>
    <font>
      <sz val="11"/>
      <color theme="1"/>
      <name val="Calibri Light"/>
      <family val="2"/>
      <scheme val="major"/>
    </font>
    <font>
      <b/>
      <sz val="11"/>
      <color rgb="FFFFFFFF"/>
      <name val="Calibri"/>
      <family val="2"/>
      <scheme val="minor"/>
    </font>
    <font>
      <sz val="11"/>
      <color rgb="FF000000"/>
      <name val="Calibri"/>
      <family val="2"/>
      <scheme val="minor"/>
    </font>
    <font>
      <sz val="11"/>
      <name val="Calibri"/>
      <family val="2"/>
      <scheme val="minor"/>
    </font>
    <font>
      <sz val="12"/>
      <color theme="1"/>
      <name val="Calibri"/>
      <family val="2"/>
      <scheme val="minor"/>
    </font>
    <font>
      <i/>
      <sz val="10"/>
      <color theme="1"/>
      <name val="Calibri"/>
      <family val="2"/>
      <scheme val="minor"/>
    </font>
    <font>
      <sz val="12"/>
      <color rgb="FF000000"/>
      <name val="Calibri"/>
      <family val="2"/>
      <scheme val="minor"/>
    </font>
    <font>
      <i/>
      <sz val="10"/>
      <color rgb="FF000000"/>
      <name val="Calibri"/>
      <family val="2"/>
      <scheme val="minor"/>
    </font>
    <font>
      <sz val="11"/>
      <color rgb="FF000000"/>
      <name val="Cambria"/>
      <family val="1"/>
    </font>
    <font>
      <sz val="11"/>
      <color theme="1"/>
      <name val="Cambria"/>
      <family val="1"/>
    </font>
    <font>
      <sz val="11"/>
      <color indexed="18"/>
      <name val="Calibri"/>
      <family val="2"/>
    </font>
    <font>
      <sz val="11"/>
      <color theme="1"/>
      <name val="Calibri"/>
      <family val="2"/>
    </font>
    <font>
      <b/>
      <sz val="11"/>
      <color theme="1"/>
      <name val="Calibri"/>
      <family val="2"/>
    </font>
    <font>
      <sz val="10"/>
      <color theme="0"/>
      <name val="Calibri"/>
      <family val="2"/>
      <scheme val="minor"/>
    </font>
    <font>
      <sz val="10"/>
      <color rgb="FF333333"/>
      <name val="Calibri"/>
      <family val="2"/>
      <scheme val="minor"/>
    </font>
  </fonts>
  <fills count="8">
    <fill>
      <patternFill patternType="none"/>
    </fill>
    <fill>
      <patternFill patternType="gray125"/>
    </fill>
    <fill>
      <patternFill patternType="solid">
        <fgColor theme="8"/>
      </patternFill>
    </fill>
    <fill>
      <patternFill patternType="solid">
        <fgColor rgb="FF4472C4"/>
        <bgColor rgb="FF4472C4"/>
      </patternFill>
    </fill>
    <fill>
      <patternFill patternType="solid">
        <fgColor theme="0"/>
        <bgColor indexed="64"/>
      </patternFill>
    </fill>
    <fill>
      <patternFill patternType="solid">
        <fgColor rgb="FFFFFFFF"/>
        <bgColor rgb="FF000000"/>
      </patternFill>
    </fill>
    <fill>
      <patternFill patternType="solid">
        <fgColor rgb="FFFFFF00"/>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2" borderId="0" applyNumberFormat="0" applyBorder="0" applyAlignment="0" applyProtection="0"/>
  </cellStyleXfs>
  <cellXfs count="71">
    <xf numFmtId="0" fontId="0" fillId="0" borderId="0" xfId="0"/>
    <xf numFmtId="0" fontId="4" fillId="0" borderId="0" xfId="0" applyFont="1" applyBorder="1"/>
    <xf numFmtId="0" fontId="4" fillId="0" borderId="0" xfId="0" applyFont="1" applyFill="1" applyBorder="1"/>
    <xf numFmtId="9" fontId="4" fillId="0" borderId="0" xfId="0" applyNumberFormat="1" applyFont="1" applyBorder="1"/>
    <xf numFmtId="14" fontId="0" fillId="0" borderId="0" xfId="0" applyNumberFormat="1"/>
    <xf numFmtId="0" fontId="0" fillId="0" borderId="0" xfId="0" applyAlignment="1"/>
    <xf numFmtId="0" fontId="3" fillId="2" borderId="0" xfId="3"/>
    <xf numFmtId="0" fontId="3" fillId="2" borderId="1" xfId="3" applyBorder="1"/>
    <xf numFmtId="0" fontId="0" fillId="0" borderId="1" xfId="0" applyBorder="1" applyAlignment="1"/>
    <xf numFmtId="0" fontId="3" fillId="2" borderId="1" xfId="3" applyBorder="1" applyAlignment="1">
      <alignment horizontal="left" vertical="center" wrapText="1"/>
    </xf>
    <xf numFmtId="0" fontId="1" fillId="0" borderId="1" xfId="0" applyFont="1" applyBorder="1" applyAlignment="1">
      <alignment vertical="center" wrapText="1"/>
    </xf>
    <xf numFmtId="14" fontId="1" fillId="0" borderId="1" xfId="0" applyNumberFormat="1" applyFont="1" applyBorder="1" applyAlignment="1">
      <alignment vertical="center" wrapText="1"/>
    </xf>
    <xf numFmtId="9" fontId="0" fillId="0" borderId="1" xfId="0" applyNumberFormat="1" applyBorder="1"/>
    <xf numFmtId="0" fontId="0" fillId="0" borderId="1" xfId="0" quotePrefix="1" applyBorder="1"/>
    <xf numFmtId="0" fontId="0" fillId="0" borderId="1" xfId="0" applyBorder="1"/>
    <xf numFmtId="0" fontId="3" fillId="2" borderId="1" xfId="3" applyBorder="1" applyAlignment="1">
      <alignment wrapText="1"/>
    </xf>
    <xf numFmtId="9" fontId="3" fillId="2" borderId="1" xfId="3" applyNumberFormat="1" applyBorder="1"/>
    <xf numFmtId="0" fontId="4" fillId="0" borderId="1" xfId="0" applyFont="1" applyBorder="1"/>
    <xf numFmtId="14" fontId="4" fillId="0" borderId="1" xfId="0" applyNumberFormat="1" applyFont="1" applyBorder="1"/>
    <xf numFmtId="0" fontId="4" fillId="0" borderId="1" xfId="0" applyFont="1" applyFill="1" applyBorder="1" applyAlignment="1">
      <alignmen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9" fontId="4" fillId="0" borderId="1" xfId="0" applyNumberFormat="1" applyFont="1" applyBorder="1"/>
    <xf numFmtId="0" fontId="4" fillId="0" borderId="1" xfId="0"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horizontal="left" vertical="top" wrapText="1"/>
    </xf>
    <xf numFmtId="0" fontId="4" fillId="0" borderId="1" xfId="0" applyFont="1" applyFill="1" applyBorder="1" applyAlignment="1">
      <alignment horizontal="center" vertical="center" wrapText="1"/>
    </xf>
    <xf numFmtId="14" fontId="0" fillId="0" borderId="1" xfId="0" applyNumberFormat="1" applyBorder="1"/>
    <xf numFmtId="14" fontId="3" fillId="2" borderId="1" xfId="3" applyNumberFormat="1" applyBorder="1"/>
    <xf numFmtId="0" fontId="6" fillId="4"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0" fillId="4" borderId="1" xfId="0" applyFont="1" applyFill="1" applyBorder="1" applyAlignment="1">
      <alignment horizontal="left" vertical="top" wrapText="1"/>
    </xf>
    <xf numFmtId="0" fontId="8" fillId="0" borderId="1" xfId="0" applyFont="1" applyBorder="1" applyAlignment="1">
      <alignment horizontal="left" vertical="top" wrapText="1"/>
    </xf>
    <xf numFmtId="0" fontId="5" fillId="3" borderId="0" xfId="0" applyFont="1" applyFill="1" applyAlignment="1">
      <alignment horizontal="left" vertical="top"/>
    </xf>
    <xf numFmtId="1" fontId="6" fillId="4" borderId="1" xfId="0" applyNumberFormat="1" applyFont="1" applyFill="1" applyBorder="1" applyAlignment="1">
      <alignment horizontal="left" vertical="top" wrapText="1"/>
    </xf>
    <xf numFmtId="2" fontId="6" fillId="4" borderId="1" xfId="0" applyNumberFormat="1" applyFont="1" applyFill="1" applyBorder="1" applyAlignment="1">
      <alignment horizontal="left" vertical="top" wrapText="1"/>
    </xf>
    <xf numFmtId="17" fontId="2" fillId="4" borderId="1" xfId="0" applyNumberFormat="1" applyFont="1" applyFill="1" applyBorder="1" applyAlignment="1">
      <alignment horizontal="left" vertical="top" wrapText="1"/>
    </xf>
    <xf numFmtId="1" fontId="6" fillId="5" borderId="1" xfId="0" applyNumberFormat="1" applyFont="1" applyFill="1" applyBorder="1" applyAlignment="1">
      <alignment horizontal="left" vertical="top" wrapText="1"/>
    </xf>
    <xf numFmtId="17" fontId="0" fillId="4" borderId="1" xfId="0" applyNumberFormat="1" applyFont="1" applyFill="1" applyBorder="1" applyAlignment="1">
      <alignment horizontal="left" vertical="top" wrapText="1"/>
    </xf>
    <xf numFmtId="2" fontId="7" fillId="4" borderId="1" xfId="0" applyNumberFormat="1" applyFont="1" applyFill="1" applyBorder="1" applyAlignment="1">
      <alignment horizontal="left" vertical="top" wrapText="1"/>
    </xf>
    <xf numFmtId="2" fontId="2" fillId="4" borderId="1" xfId="0" applyNumberFormat="1" applyFont="1" applyFill="1" applyBorder="1" applyAlignment="1">
      <alignment horizontal="left" vertical="top" wrapText="1"/>
    </xf>
    <xf numFmtId="164" fontId="2" fillId="4" borderId="1" xfId="0" applyNumberFormat="1" applyFont="1" applyFill="1" applyBorder="1" applyAlignment="1">
      <alignment horizontal="left" vertical="top" wrapText="1"/>
    </xf>
    <xf numFmtId="1" fontId="2" fillId="4" borderId="1" xfId="0" applyNumberFormat="1" applyFont="1" applyFill="1" applyBorder="1" applyAlignment="1">
      <alignment horizontal="left" vertical="top" wrapText="1"/>
    </xf>
    <xf numFmtId="164" fontId="7" fillId="4" borderId="1" xfId="0" applyNumberFormat="1" applyFont="1" applyFill="1" applyBorder="1" applyAlignment="1">
      <alignment horizontal="left" vertical="top" wrapText="1"/>
    </xf>
    <xf numFmtId="1" fontId="7" fillId="4" borderId="1" xfId="0" applyNumberFormat="1" applyFont="1" applyFill="1" applyBorder="1" applyAlignment="1">
      <alignment horizontal="left" vertical="top" wrapText="1"/>
    </xf>
    <xf numFmtId="1" fontId="0" fillId="4" borderId="1" xfId="0" applyNumberFormat="1" applyFont="1" applyFill="1" applyBorder="1" applyAlignment="1">
      <alignment horizontal="left" vertical="top" wrapText="1"/>
    </xf>
    <xf numFmtId="0" fontId="0" fillId="6" borderId="1" xfId="0" applyFont="1" applyFill="1" applyBorder="1" applyAlignment="1">
      <alignment horizontal="left" vertical="top" wrapText="1"/>
    </xf>
    <xf numFmtId="1" fontId="0" fillId="6" borderId="1" xfId="0" applyNumberFormat="1" applyFont="1" applyFill="1" applyBorder="1" applyAlignment="1">
      <alignment horizontal="left" vertical="top" wrapText="1"/>
    </xf>
    <xf numFmtId="2" fontId="2" fillId="4" borderId="1" xfId="1" applyNumberFormat="1" applyFont="1" applyFill="1" applyBorder="1" applyAlignment="1">
      <alignment horizontal="left" vertical="top" wrapText="1"/>
    </xf>
    <xf numFmtId="0" fontId="10" fillId="0" borderId="1" xfId="0" applyFont="1" applyBorder="1" applyAlignment="1">
      <alignment horizontal="left" vertical="top" wrapText="1"/>
    </xf>
    <xf numFmtId="0" fontId="17" fillId="2" borderId="1" xfId="3" applyFont="1" applyBorder="1" applyAlignment="1">
      <alignment horizontal="left" vertical="top" wrapText="1"/>
    </xf>
    <xf numFmtId="49" fontId="18" fillId="0" borderId="1" xfId="0" applyNumberFormat="1" applyFont="1" applyFill="1" applyBorder="1" applyAlignment="1">
      <alignment horizontal="left" vertical="top" wrapText="1"/>
    </xf>
    <xf numFmtId="49" fontId="18" fillId="0" borderId="1" xfId="0" applyNumberFormat="1" applyFont="1" applyFill="1" applyBorder="1" applyAlignment="1">
      <alignment horizontal="left" vertical="top"/>
    </xf>
    <xf numFmtId="2" fontId="18" fillId="0" borderId="1" xfId="0" applyNumberFormat="1" applyFont="1" applyFill="1" applyBorder="1" applyAlignment="1">
      <alignment horizontal="left" vertical="top"/>
    </xf>
    <xf numFmtId="0" fontId="18" fillId="0" borderId="1" xfId="0" applyFont="1" applyFill="1" applyBorder="1" applyAlignment="1">
      <alignment horizontal="left" vertical="top" wrapText="1"/>
    </xf>
    <xf numFmtId="49" fontId="17" fillId="2" borderId="1" xfId="3" applyNumberFormat="1" applyFont="1" applyBorder="1" applyAlignment="1">
      <alignment horizontal="left" vertical="top" wrapText="1"/>
    </xf>
    <xf numFmtId="165" fontId="18" fillId="0" borderId="1" xfId="0" applyNumberFormat="1" applyFont="1" applyFill="1" applyBorder="1" applyAlignment="1">
      <alignment horizontal="left" vertical="top"/>
    </xf>
    <xf numFmtId="0" fontId="3" fillId="2" borderId="1" xfId="3" applyBorder="1" applyAlignment="1">
      <alignment horizontal="center" vertical="top" wrapText="1"/>
    </xf>
    <xf numFmtId="10" fontId="3" fillId="2" borderId="1" xfId="3" applyNumberFormat="1" applyBorder="1" applyAlignment="1">
      <alignment horizontal="center" vertical="top" wrapText="1"/>
    </xf>
    <xf numFmtId="0" fontId="0" fillId="0" borderId="0" xfId="0" applyAlignment="1">
      <alignment horizontal="left" vertical="top"/>
    </xf>
    <xf numFmtId="0" fontId="3" fillId="2" borderId="1" xfId="3" applyBorder="1" applyAlignment="1">
      <alignment horizontal="center" vertical="top"/>
    </xf>
    <xf numFmtId="0" fontId="0" fillId="0" borderId="0" xfId="0" applyAlignment="1">
      <alignment horizontal="center" vertical="top"/>
    </xf>
    <xf numFmtId="0" fontId="12" fillId="7"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14" fillId="0" borderId="1" xfId="0" applyFont="1" applyFill="1" applyBorder="1" applyAlignment="1">
      <alignment horizontal="left" vertical="top"/>
    </xf>
    <xf numFmtId="10" fontId="14" fillId="0" borderId="1" xfId="2" applyNumberFormat="1" applyFont="1" applyFill="1" applyBorder="1" applyAlignment="1">
      <alignment horizontal="left" vertical="top"/>
    </xf>
    <xf numFmtId="0" fontId="15" fillId="0" borderId="1" xfId="0" applyFont="1" applyFill="1" applyBorder="1" applyAlignment="1">
      <alignment horizontal="left" vertical="top" wrapText="1"/>
    </xf>
    <xf numFmtId="0" fontId="13" fillId="7" borderId="1" xfId="0" applyFont="1" applyFill="1" applyBorder="1" applyAlignment="1">
      <alignment horizontal="left" vertical="top"/>
    </xf>
    <xf numFmtId="0" fontId="0" fillId="0" borderId="1" xfId="0" applyFill="1" applyBorder="1" applyAlignment="1">
      <alignment horizontal="left" vertical="top"/>
    </xf>
    <xf numFmtId="14" fontId="0" fillId="0" borderId="1" xfId="0" applyNumberFormat="1" applyFill="1" applyBorder="1" applyAlignment="1">
      <alignment horizontal="left" vertical="top"/>
    </xf>
    <xf numFmtId="0" fontId="15" fillId="7" borderId="1" xfId="0" applyFont="1" applyFill="1" applyBorder="1" applyAlignment="1">
      <alignment horizontal="left" vertical="top" wrapText="1"/>
    </xf>
  </cellXfs>
  <cellStyles count="4">
    <cellStyle name="Accent5" xfId="3" builtinId="45"/>
    <cellStyle name="Comma" xfId="1" builtinId="3"/>
    <cellStyle name="Normal" xfId="0" builtinId="0"/>
    <cellStyle name="Percent" xfId="2" builtinId="5"/>
  </cellStyles>
  <dxfs count="60">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ill>
        <patternFill patternType="none">
          <bgColor auto="1"/>
        </patternFill>
      </fill>
    </dxf>
  </dxfs>
  <tableStyles count="1" defaultTableStyle="TableStyleMedium2" defaultPivotStyle="PivotStyleLight16">
    <tableStyle name="Table Style 1" pivot="0" count="1">
      <tableStyleElement type="wholeTable" dxfId="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microsoft.com/office/2011/relationships/webextension" Target="../webextensions/webextension2.xml"/><Relationship Id="rId2" Type="http://schemas.openxmlformats.org/officeDocument/2006/relationships/image" Target="../media/image1.png"/><Relationship Id="rId1" Type="http://schemas.microsoft.com/office/2011/relationships/webextension" Target="../webextensions/webextension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476250</xdr:colOff>
      <xdr:row>1</xdr:row>
      <xdr:rowOff>76200</xdr:rowOff>
    </xdr:from>
    <xdr:to>
      <xdr:col>15</xdr:col>
      <xdr:colOff>600075</xdr:colOff>
      <xdr:row>22</xdr:row>
      <xdr:rowOff>133350</xdr:rowOff>
    </xdr:to>
    <mc:AlternateContent xmlns:mc="http://schemas.openxmlformats.org/markup-compatibility/2006">
      <mc:Choice xmlns:we="http://schemas.microsoft.com/office/webextensions/webextension/2010/11" Requires="we">
        <xdr:graphicFrame macro="">
          <xdr:nvGraphicFramePr>
            <xdr:cNvPr id="2" name="Add-in 1"/>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twoCellAnchor>
    <xdr:from>
      <xdr:col>8</xdr:col>
      <xdr:colOff>571500</xdr:colOff>
      <xdr:row>6</xdr:row>
      <xdr:rowOff>95250</xdr:rowOff>
    </xdr:from>
    <xdr:to>
      <xdr:col>12</xdr:col>
      <xdr:colOff>38100</xdr:colOff>
      <xdr:row>16</xdr:row>
      <xdr:rowOff>95250</xdr:rowOff>
    </xdr:to>
    <mc:AlternateContent xmlns:mc="http://schemas.openxmlformats.org/markup-compatibility/2006">
      <mc:Choice xmlns:we="http://schemas.microsoft.com/office/webextensions/webextension/2010/11" Requires="we">
        <xdr:graphicFrame macro="">
          <xdr:nvGraphicFramePr>
            <xdr:cNvPr id="3" name="Add-in 2"/>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3"/>
            </a:graphicData>
          </a:graphic>
        </xdr:graphicFrame>
      </mc:Choice>
      <mc:Fallback>
        <xdr:pic>
          <xdr:nvPicPr>
            <xdr:cNvPr id="3" name="Add-in 2"/>
            <xdr:cNvPicPr/>
          </xdr:nvPicPr>
          <xdr:blipFill>
            <a:blip xmlns:r="http://schemas.openxmlformats.org/officeDocument/2006/relationships" r:embed="rId4"/>
            <a:stretch>
              <a:fillRect/>
            </a:stretch>
          </xdr:blipFill>
          <xdr:spPr>
            <a:prstGeom prst="rect">
              <a:avLst/>
            </a:prstGeom>
          </xdr:spPr>
        </xdr:pic>
      </mc:Fallback>
    </mc:AlternateContent>
    <xdr:clientData/>
  </xdr:twoCellAnchor>
</xdr:wsDr>
</file>

<file path=xl/tables/table1.xml><?xml version="1.0" encoding="utf-8"?>
<table xmlns="http://schemas.openxmlformats.org/spreadsheetml/2006/main" id="1" name="Table1" displayName="Table1" ref="A1:BF64" totalsRowShown="0" dataDxfId="0" headerRowCellStyle="Accent5" dataCellStyle="Normal">
  <autoFilter ref="A1:BF64"/>
  <tableColumns count="58">
    <tableColumn id="1" name="S.No." dataDxfId="58" dataCellStyle="Normal"/>
    <tableColumn id="2" name="Date" dataDxfId="57" dataCellStyle="Normal"/>
    <tableColumn id="3" name="Proj. Ref. No." dataDxfId="56" dataCellStyle="Normal"/>
    <tableColumn id="4" name="BD-OS" dataDxfId="55" dataCellStyle="Normal"/>
    <tableColumn id="5" name="BD-CCAOD" dataDxfId="54" dataCellStyle="Normal"/>
    <tableColumn id="6" name="BD-PCW" dataDxfId="53" dataCellStyle="Normal"/>
    <tableColumn id="7" name="BD-ACW" dataDxfId="52" dataCellStyle="Normal"/>
    <tableColumn id="8" name="BD-PNW" dataDxfId="51" dataCellStyle="Normal"/>
    <tableColumn id="9" name="ED-OS" dataDxfId="50" dataCellStyle="Normal"/>
    <tableColumn id="10" name="ED-CCAOD" dataDxfId="49" dataCellStyle="Normal"/>
    <tableColumn id="11" name="ED-PCW" dataDxfId="48" dataCellStyle="Normal"/>
    <tableColumn id="12" name="ED-ACW" dataDxfId="47" dataCellStyle="Normal"/>
    <tableColumn id="13" name="ED-PNW" dataDxfId="46" dataCellStyle="Normal"/>
    <tableColumn id="14" name="ProcACS-OS" dataDxfId="45" dataCellStyle="Normal"/>
    <tableColumn id="15" name="ProcVSS-OS" dataDxfId="44" dataCellStyle="Normal"/>
    <tableColumn id="16" name="ProcOD-OS" dataDxfId="43" dataCellStyle="Normal"/>
    <tableColumn id="17" name="ProcACS-CCAOD" dataDxfId="42" dataCellStyle="Normal"/>
    <tableColumn id="18" name="ProcVSS-CCAOD" dataDxfId="41" dataCellStyle="Normal"/>
    <tableColumn id="19" name="ProcOD-CCAOD" dataDxfId="40" dataCellStyle="Normal"/>
    <tableColumn id="20" name="ProcACS-PCW" dataDxfId="39" dataCellStyle="Normal"/>
    <tableColumn id="21" name="ProcVSS-PCW" dataDxfId="38" dataCellStyle="Normal"/>
    <tableColumn id="22" name="ProcOD-PCW" dataDxfId="37" dataCellStyle="Normal"/>
    <tableColumn id="23" name="ProcACS-ACW" dataDxfId="36" dataCellStyle="Normal"/>
    <tableColumn id="24" name="ProcVSS-ACW" dataDxfId="35" dataCellStyle="Normal"/>
    <tableColumn id="25" name="ProcOD-ACW" dataDxfId="34" dataCellStyle="Normal"/>
    <tableColumn id="26" name="ProcACS-PNW" dataDxfId="33" dataCellStyle="Normal"/>
    <tableColumn id="27" name="ProcVSS-PNW" dataDxfId="32" dataCellStyle="Normal"/>
    <tableColumn id="28" name="ProcOD-PNW" dataDxfId="31" dataCellStyle="Normal"/>
    <tableColumn id="29" name="ConsACS-OS" dataDxfId="30" dataCellStyle="Normal"/>
    <tableColumn id="30" name="ConsVSS-OS" dataDxfId="29" dataCellStyle="Normal"/>
    <tableColumn id="31" name="ConsOD-OS" dataDxfId="28" dataCellStyle="Normal"/>
    <tableColumn id="32" name="ConsACS-CCAOD" dataDxfId="27" dataCellStyle="Normal"/>
    <tableColumn id="33" name="ConsVSS-CCAOD" dataDxfId="26" dataCellStyle="Normal"/>
    <tableColumn id="34" name="ConsOD-CCAOD" dataDxfId="25" dataCellStyle="Normal"/>
    <tableColumn id="35" name="ConsACS-PCW" dataDxfId="24" dataCellStyle="Normal"/>
    <tableColumn id="36" name="ConsVSS-PCW" dataDxfId="23" dataCellStyle="Normal"/>
    <tableColumn id="37" name="ConsOD-PCW" dataDxfId="22" dataCellStyle="Normal"/>
    <tableColumn id="38" name="ConsACS-ACW" dataDxfId="21" dataCellStyle="Normal"/>
    <tableColumn id="39" name="ConsVSS-ACW" dataDxfId="20" dataCellStyle="Normal"/>
    <tableColumn id="40" name="ConsOD-ACW" dataDxfId="19" dataCellStyle="Normal"/>
    <tableColumn id="41" name="ConsACS-PNW" dataDxfId="18" dataCellStyle="Normal"/>
    <tableColumn id="42" name="ConsVSS-PNW" dataDxfId="17" dataCellStyle="Normal"/>
    <tableColumn id="43" name="ConsOD-PNW" dataDxfId="16" dataCellStyle="Normal"/>
    <tableColumn id="44" name="OpsACS-OS" dataDxfId="15" dataCellStyle="Normal"/>
    <tableColumn id="45" name="OpsVSS-OS" dataDxfId="14" dataCellStyle="Normal"/>
    <tableColumn id="46" name="OpsOD-OS" dataDxfId="13" dataCellStyle="Normal"/>
    <tableColumn id="47" name="OpsACS-CCAOD" dataDxfId="12" dataCellStyle="Normal"/>
    <tableColumn id="48" name="OpsVSS-CCAOD" dataDxfId="11" dataCellStyle="Normal"/>
    <tableColumn id="49" name="OpsOD-CCAOD" dataDxfId="10" dataCellStyle="Normal"/>
    <tableColumn id="50" name="OpsACS-PCW" dataDxfId="9" dataCellStyle="Normal"/>
    <tableColumn id="51" name="OpsVSS-PCW" dataDxfId="8" dataCellStyle="Normal"/>
    <tableColumn id="52" name="OpsOD-PCW" dataDxfId="7" dataCellStyle="Normal"/>
    <tableColumn id="53" name="OpsACS-ACW" dataDxfId="6" dataCellStyle="Normal"/>
    <tableColumn id="54" name="OpsVSS-ACW" dataDxfId="5" dataCellStyle="Normal"/>
    <tableColumn id="55" name="OpsOD-ACW" dataDxfId="4" dataCellStyle="Normal"/>
    <tableColumn id="56" name="OpsACS-PNW" dataDxfId="3" dataCellStyle="Normal"/>
    <tableColumn id="57" name="OpsVSS-PNW" dataDxfId="2" dataCellStyle="Normal"/>
    <tableColumn id="58" name="OpsOD-PNW" dataDxfId="1"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_rels/webextension2.xml.rels><?xml version="1.0" encoding="UTF-8" standalone="yes"?>
<Relationships xmlns="http://schemas.openxmlformats.org/package/2006/relationships"><Relationship Id="rId1" Type="http://schemas.openxmlformats.org/officeDocument/2006/relationships/image" Target="../media/image2.png"/></Relationships>
</file>

<file path=xl/webextensions/webextension1.xml><?xml version="1.0" encoding="utf-8"?>
<we:webextension xmlns:we="http://schemas.microsoft.com/office/webextensions/webextension/2010/11" id="{DEAC9994-71D5-41A5-9FB8-CDBEA0CDCC35}">
  <we:reference id="wa104381973" version="1.0.0.4" store="en-US" storeType="OMEX"/>
  <we:alternateReferences>
    <we:reference id="WA104381973" version="1.0.0.4" store="WA104381973" storeType="OMEX"/>
  </we:alternateReferences>
  <we:properties/>
  <we:bindings/>
  <we:snapshot xmlns:r="http://schemas.openxmlformats.org/officeDocument/2006/relationships" r:embed="rId1"/>
</we:webextension>
</file>

<file path=xl/webextensions/webextension2.xml><?xml version="1.0" encoding="utf-8"?>
<we:webextension xmlns:we="http://schemas.microsoft.com/office/webextensions/webextension/2010/11" id="{E7418A81-AB6D-4B32-A431-01973EDA7ACD}">
  <we:reference id="wa104381973" version="1.0.0.4" store="en-US" storeType="OMEX"/>
  <we:alternateReferences>
    <we:reference id="wa104381973" version="1.0.0.4" store="wa104381973" storeType="OMEX"/>
  </we:alternateReferences>
  <we:properties/>
  <we:bindings/>
  <we:snapshot xmlns:r="http://schemas.openxmlformats.org/officeDocument/2006/relationships" r:embed="rId1"/>
</we:webextension>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C12" sqref="C12"/>
    </sheetView>
  </sheetViews>
  <sheetFormatPr defaultRowHeight="15" x14ac:dyDescent="0.25"/>
  <cols>
    <col min="2" max="2" width="15.28515625" customWidth="1"/>
    <col min="3" max="3" width="29.28515625" customWidth="1"/>
    <col min="5" max="6" width="18.7109375" customWidth="1"/>
    <col min="7" max="7" width="16.140625" customWidth="1"/>
    <col min="8" max="8" width="15.5703125" customWidth="1"/>
    <col min="9" max="9" width="16.7109375" customWidth="1"/>
  </cols>
  <sheetData>
    <row r="1" spans="1:10" ht="27" customHeight="1" x14ac:dyDescent="0.25">
      <c r="A1" s="9" t="s">
        <v>0</v>
      </c>
      <c r="B1" s="9" t="s">
        <v>24</v>
      </c>
      <c r="C1" s="9" t="s">
        <v>1</v>
      </c>
      <c r="D1" s="9" t="s">
        <v>23</v>
      </c>
      <c r="E1" s="9" t="s">
        <v>2</v>
      </c>
      <c r="F1" s="9" t="s">
        <v>3</v>
      </c>
      <c r="G1" s="9" t="s">
        <v>4</v>
      </c>
      <c r="H1" s="9" t="s">
        <v>5</v>
      </c>
      <c r="I1" s="9" t="s">
        <v>6</v>
      </c>
      <c r="J1" s="9" t="s">
        <v>7</v>
      </c>
    </row>
    <row r="2" spans="1:10" ht="16.5" x14ac:dyDescent="0.25">
      <c r="A2" s="10">
        <v>1</v>
      </c>
      <c r="B2" s="11">
        <v>43987</v>
      </c>
      <c r="C2" s="10" t="s">
        <v>8</v>
      </c>
      <c r="D2" s="10" t="s">
        <v>9</v>
      </c>
      <c r="E2" s="12">
        <f ca="1">RANDBETWEEN(50,100)/100</f>
        <v>0.75</v>
      </c>
      <c r="F2" s="12">
        <f t="shared" ref="F2:H8" ca="1" si="0">RANDBETWEEN(50,100)/100</f>
        <v>0.92</v>
      </c>
      <c r="G2" s="12">
        <f t="shared" ca="1" si="0"/>
        <v>0.74</v>
      </c>
      <c r="H2" s="12">
        <f t="shared" ca="1" si="0"/>
        <v>0.8</v>
      </c>
      <c r="I2" s="12">
        <f ca="1">RANDBETWEEN(0,1)*1</f>
        <v>0</v>
      </c>
      <c r="J2" s="13" t="s">
        <v>10</v>
      </c>
    </row>
    <row r="3" spans="1:10" ht="33" x14ac:dyDescent="0.25">
      <c r="A3" s="10">
        <v>2</v>
      </c>
      <c r="B3" s="11">
        <v>43987</v>
      </c>
      <c r="C3" s="10" t="s">
        <v>11</v>
      </c>
      <c r="D3" s="10" t="s">
        <v>9</v>
      </c>
      <c r="E3" s="12">
        <f t="shared" ref="E3:H14" ca="1" si="1">RANDBETWEEN(50,100)/100</f>
        <v>0.63</v>
      </c>
      <c r="F3" s="12">
        <f t="shared" ca="1" si="0"/>
        <v>0.91</v>
      </c>
      <c r="G3" s="12">
        <f t="shared" ca="1" si="0"/>
        <v>0.99</v>
      </c>
      <c r="H3" s="12">
        <f t="shared" ca="1" si="0"/>
        <v>0.57999999999999996</v>
      </c>
      <c r="I3" s="12">
        <f t="shared" ref="I3:I14" ca="1" si="2">RANDBETWEEN(0,1)*1</f>
        <v>0</v>
      </c>
      <c r="J3" s="14"/>
    </row>
    <row r="4" spans="1:10" ht="33" x14ac:dyDescent="0.25">
      <c r="A4" s="10">
        <v>3</v>
      </c>
      <c r="B4" s="11">
        <v>43987</v>
      </c>
      <c r="C4" s="10" t="s">
        <v>12</v>
      </c>
      <c r="D4" s="10" t="s">
        <v>9</v>
      </c>
      <c r="E4" s="12">
        <f t="shared" ca="1" si="1"/>
        <v>0.82</v>
      </c>
      <c r="F4" s="12">
        <f t="shared" ca="1" si="0"/>
        <v>0.56999999999999995</v>
      </c>
      <c r="G4" s="12">
        <f t="shared" ca="1" si="0"/>
        <v>0.91</v>
      </c>
      <c r="H4" s="12">
        <f t="shared" ca="1" si="0"/>
        <v>0.71</v>
      </c>
      <c r="I4" s="12">
        <f t="shared" ca="1" si="2"/>
        <v>1</v>
      </c>
      <c r="J4" s="14"/>
    </row>
    <row r="5" spans="1:10" ht="33" x14ac:dyDescent="0.25">
      <c r="A5" s="10">
        <v>4</v>
      </c>
      <c r="B5" s="11">
        <v>43987</v>
      </c>
      <c r="C5" s="10" t="s">
        <v>13</v>
      </c>
      <c r="D5" s="10" t="s">
        <v>9</v>
      </c>
      <c r="E5" s="12">
        <f t="shared" ca="1" si="1"/>
        <v>0.71</v>
      </c>
      <c r="F5" s="12">
        <f t="shared" ca="1" si="0"/>
        <v>0.55000000000000004</v>
      </c>
      <c r="G5" s="12">
        <f t="shared" ca="1" si="0"/>
        <v>0.87</v>
      </c>
      <c r="H5" s="12">
        <f t="shared" ca="1" si="0"/>
        <v>0.59</v>
      </c>
      <c r="I5" s="12">
        <f t="shared" ca="1" si="2"/>
        <v>1</v>
      </c>
      <c r="J5" s="14"/>
    </row>
    <row r="6" spans="1:10" ht="16.5" x14ac:dyDescent="0.25">
      <c r="A6" s="10">
        <v>5</v>
      </c>
      <c r="B6" s="11">
        <v>43987</v>
      </c>
      <c r="C6" s="10" t="s">
        <v>14</v>
      </c>
      <c r="D6" s="10" t="s">
        <v>9</v>
      </c>
      <c r="E6" s="12">
        <f t="shared" ca="1" si="1"/>
        <v>0.73</v>
      </c>
      <c r="F6" s="12">
        <f t="shared" ca="1" si="0"/>
        <v>0.95</v>
      </c>
      <c r="G6" s="12">
        <f t="shared" ca="1" si="0"/>
        <v>0.57999999999999996</v>
      </c>
      <c r="H6" s="12">
        <f t="shared" ca="1" si="0"/>
        <v>0.95</v>
      </c>
      <c r="I6" s="12">
        <f t="shared" ca="1" si="2"/>
        <v>0</v>
      </c>
      <c r="J6" s="14"/>
    </row>
    <row r="7" spans="1:10" ht="33" x14ac:dyDescent="0.25">
      <c r="A7" s="10">
        <v>6</v>
      </c>
      <c r="B7" s="11">
        <v>43987</v>
      </c>
      <c r="C7" s="10" t="s">
        <v>15</v>
      </c>
      <c r="D7" s="10" t="s">
        <v>9</v>
      </c>
      <c r="E7" s="12">
        <f t="shared" ca="1" si="1"/>
        <v>0.76</v>
      </c>
      <c r="F7" s="12">
        <f t="shared" ca="1" si="0"/>
        <v>0.94</v>
      </c>
      <c r="G7" s="12">
        <f t="shared" ca="1" si="0"/>
        <v>0.9</v>
      </c>
      <c r="H7" s="12">
        <f t="shared" ca="1" si="0"/>
        <v>0.54</v>
      </c>
      <c r="I7" s="12">
        <f t="shared" ca="1" si="2"/>
        <v>1</v>
      </c>
      <c r="J7" s="14"/>
    </row>
    <row r="8" spans="1:10" ht="33" x14ac:dyDescent="0.25">
      <c r="A8" s="10">
        <v>7</v>
      </c>
      <c r="B8" s="11">
        <v>43987</v>
      </c>
      <c r="C8" s="10" t="s">
        <v>16</v>
      </c>
      <c r="D8" s="10" t="s">
        <v>9</v>
      </c>
      <c r="E8" s="12">
        <f t="shared" ca="1" si="1"/>
        <v>0.9</v>
      </c>
      <c r="F8" s="12">
        <f t="shared" ca="1" si="0"/>
        <v>0.96</v>
      </c>
      <c r="G8" s="12">
        <f t="shared" ca="1" si="0"/>
        <v>0.64</v>
      </c>
      <c r="H8" s="12">
        <f t="shared" ca="1" si="0"/>
        <v>0.57999999999999996</v>
      </c>
      <c r="I8" s="12">
        <f t="shared" ca="1" si="2"/>
        <v>0</v>
      </c>
      <c r="J8" s="14"/>
    </row>
    <row r="9" spans="1:10" ht="16.5" x14ac:dyDescent="0.25">
      <c r="A9" s="10">
        <v>8</v>
      </c>
      <c r="B9" s="11">
        <v>43987</v>
      </c>
      <c r="C9" s="10" t="s">
        <v>17</v>
      </c>
      <c r="D9" s="10" t="s">
        <v>9</v>
      </c>
      <c r="E9" s="12">
        <f t="shared" ca="1" si="1"/>
        <v>0.78</v>
      </c>
      <c r="F9" s="12">
        <f t="shared" ca="1" si="1"/>
        <v>0.74</v>
      </c>
      <c r="G9" s="12">
        <f t="shared" ca="1" si="1"/>
        <v>0.54</v>
      </c>
      <c r="H9" s="12">
        <f t="shared" ca="1" si="1"/>
        <v>0.88</v>
      </c>
      <c r="I9" s="12">
        <f t="shared" ca="1" si="2"/>
        <v>1</v>
      </c>
      <c r="J9" s="14"/>
    </row>
    <row r="10" spans="1:10" ht="33" x14ac:dyDescent="0.25">
      <c r="A10" s="10">
        <v>9</v>
      </c>
      <c r="B10" s="11">
        <v>43987</v>
      </c>
      <c r="C10" s="10" t="s">
        <v>18</v>
      </c>
      <c r="D10" s="10" t="s">
        <v>9</v>
      </c>
      <c r="E10" s="12">
        <f t="shared" ca="1" si="1"/>
        <v>0.67</v>
      </c>
      <c r="F10" s="12">
        <f t="shared" ca="1" si="1"/>
        <v>0.91</v>
      </c>
      <c r="G10" s="12">
        <f t="shared" ca="1" si="1"/>
        <v>0.59</v>
      </c>
      <c r="H10" s="12">
        <f t="shared" ca="1" si="1"/>
        <v>0.83</v>
      </c>
      <c r="I10" s="12">
        <f t="shared" ca="1" si="2"/>
        <v>0</v>
      </c>
      <c r="J10" s="14"/>
    </row>
    <row r="11" spans="1:10" ht="16.5" x14ac:dyDescent="0.25">
      <c r="A11" s="10">
        <v>10</v>
      </c>
      <c r="B11" s="11">
        <v>43987</v>
      </c>
      <c r="C11" s="10" t="s">
        <v>19</v>
      </c>
      <c r="D11" s="10" t="s">
        <v>9</v>
      </c>
      <c r="E11" s="12">
        <f t="shared" ca="1" si="1"/>
        <v>0.6</v>
      </c>
      <c r="F11" s="12">
        <f t="shared" ca="1" si="1"/>
        <v>0.83</v>
      </c>
      <c r="G11" s="12">
        <f t="shared" ca="1" si="1"/>
        <v>0.98</v>
      </c>
      <c r="H11" s="12">
        <f t="shared" ca="1" si="1"/>
        <v>0.96</v>
      </c>
      <c r="I11" s="12">
        <f t="shared" ca="1" si="2"/>
        <v>1</v>
      </c>
      <c r="J11" s="14"/>
    </row>
    <row r="12" spans="1:10" ht="33" x14ac:dyDescent="0.25">
      <c r="A12" s="10">
        <v>11</v>
      </c>
      <c r="B12" s="11">
        <v>43987</v>
      </c>
      <c r="C12" s="10" t="s">
        <v>20</v>
      </c>
      <c r="D12" s="10" t="s">
        <v>9</v>
      </c>
      <c r="E12" s="12">
        <f t="shared" ca="1" si="1"/>
        <v>0.86</v>
      </c>
      <c r="F12" s="12">
        <f t="shared" ca="1" si="1"/>
        <v>0.74</v>
      </c>
      <c r="G12" s="12">
        <f t="shared" ca="1" si="1"/>
        <v>0.63</v>
      </c>
      <c r="H12" s="12">
        <f t="shared" ca="1" si="1"/>
        <v>0.78</v>
      </c>
      <c r="I12" s="12">
        <f t="shared" ca="1" si="2"/>
        <v>1</v>
      </c>
      <c r="J12" s="14"/>
    </row>
    <row r="13" spans="1:10" ht="49.5" x14ac:dyDescent="0.25">
      <c r="A13" s="10">
        <v>12</v>
      </c>
      <c r="B13" s="11">
        <v>43987</v>
      </c>
      <c r="C13" s="10" t="s">
        <v>21</v>
      </c>
      <c r="D13" s="10" t="s">
        <v>9</v>
      </c>
      <c r="E13" s="12">
        <f t="shared" ca="1" si="1"/>
        <v>0.56000000000000005</v>
      </c>
      <c r="F13" s="12">
        <f t="shared" ca="1" si="1"/>
        <v>0.82</v>
      </c>
      <c r="G13" s="12">
        <f t="shared" ca="1" si="1"/>
        <v>0.5</v>
      </c>
      <c r="H13" s="12">
        <f t="shared" ca="1" si="1"/>
        <v>0.91</v>
      </c>
      <c r="I13" s="12">
        <f t="shared" ca="1" si="2"/>
        <v>1</v>
      </c>
      <c r="J13" s="14"/>
    </row>
    <row r="14" spans="1:10" ht="16.5" x14ac:dyDescent="0.25">
      <c r="A14" s="10">
        <v>13</v>
      </c>
      <c r="B14" s="11">
        <v>43987</v>
      </c>
      <c r="C14" s="10" t="s">
        <v>22</v>
      </c>
      <c r="D14" s="10" t="s">
        <v>9</v>
      </c>
      <c r="E14" s="12">
        <f t="shared" ca="1" si="1"/>
        <v>0.65</v>
      </c>
      <c r="F14" s="12">
        <f t="shared" ca="1" si="1"/>
        <v>0.71</v>
      </c>
      <c r="G14" s="12">
        <f t="shared" ca="1" si="1"/>
        <v>0.96</v>
      </c>
      <c r="H14" s="12">
        <f t="shared" ca="1" si="1"/>
        <v>0.56000000000000005</v>
      </c>
      <c r="I14" s="12">
        <f t="shared" ca="1" si="2"/>
        <v>0</v>
      </c>
      <c r="J14"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8"/>
  <sheetViews>
    <sheetView workbookViewId="0">
      <selection activeCell="O1" sqref="O1"/>
    </sheetView>
  </sheetViews>
  <sheetFormatPr defaultRowHeight="15" x14ac:dyDescent="0.25"/>
  <cols>
    <col min="1" max="1" width="9.140625" style="1"/>
    <col min="2" max="2" width="11.5703125" style="1" customWidth="1"/>
    <col min="3" max="3" width="30.85546875" style="2" customWidth="1"/>
    <col min="4" max="4" width="43.28515625" style="1" customWidth="1"/>
    <col min="5" max="5" width="23.140625" style="1" customWidth="1"/>
    <col min="6" max="6" width="18" style="1" customWidth="1"/>
    <col min="7" max="7" width="22.42578125" style="1" customWidth="1"/>
    <col min="8" max="8" width="20.28515625" style="1" customWidth="1"/>
    <col min="9" max="9" width="30.5703125" style="1" customWidth="1"/>
    <col min="10" max="10" width="17" style="1" customWidth="1"/>
    <col min="11" max="12" width="16.140625" style="1" customWidth="1"/>
    <col min="13" max="13" width="12.7109375" style="1" customWidth="1"/>
    <col min="14" max="14" width="16.140625" style="3" customWidth="1"/>
    <col min="15" max="15" width="14.85546875" style="1" customWidth="1"/>
    <col min="16" max="16" width="19.140625" style="1" customWidth="1"/>
    <col min="17" max="16384" width="9.140625" style="1"/>
  </cols>
  <sheetData>
    <row r="1" spans="1:16" x14ac:dyDescent="0.25">
      <c r="A1" s="15" t="s">
        <v>0</v>
      </c>
      <c r="B1" s="15" t="s">
        <v>24</v>
      </c>
      <c r="C1" s="15" t="s">
        <v>25</v>
      </c>
      <c r="D1" s="15" t="s">
        <v>26</v>
      </c>
      <c r="E1" s="15" t="s">
        <v>27</v>
      </c>
      <c r="F1" s="7" t="s">
        <v>28</v>
      </c>
      <c r="G1" s="7" t="s">
        <v>29</v>
      </c>
      <c r="H1" s="7" t="s">
        <v>30</v>
      </c>
      <c r="I1" s="7" t="s">
        <v>31</v>
      </c>
      <c r="J1" s="7" t="s">
        <v>32</v>
      </c>
      <c r="K1" s="7" t="s">
        <v>33</v>
      </c>
      <c r="L1" s="7" t="s">
        <v>34</v>
      </c>
      <c r="M1" s="7" t="s">
        <v>35</v>
      </c>
      <c r="N1" s="16" t="s">
        <v>36</v>
      </c>
      <c r="O1" s="7" t="s">
        <v>37</v>
      </c>
      <c r="P1" s="7" t="s">
        <v>38</v>
      </c>
    </row>
    <row r="2" spans="1:16" x14ac:dyDescent="0.25">
      <c r="A2" s="17">
        <v>1</v>
      </c>
      <c r="B2" s="18">
        <v>43984</v>
      </c>
      <c r="C2" s="19" t="s">
        <v>39</v>
      </c>
      <c r="D2" s="20" t="s">
        <v>40</v>
      </c>
      <c r="E2" s="21" t="s">
        <v>41</v>
      </c>
      <c r="F2" s="21" t="s">
        <v>42</v>
      </c>
      <c r="G2" s="17">
        <f ca="1">RAND()+RANDBETWEEN(1,2)</f>
        <v>1.612740599633276</v>
      </c>
      <c r="H2" s="17">
        <f ca="1">RAND()+4</f>
        <v>4.1620461592010844</v>
      </c>
      <c r="I2" s="17">
        <f ca="1">RANDBETWEEN(1000,5000)</f>
        <v>3228</v>
      </c>
      <c r="J2" s="17">
        <f ca="1">ROUND(I2*RANDBETWEEN(7,9)/10,0)</f>
        <v>2260</v>
      </c>
      <c r="K2" s="17">
        <f ca="1">I2-J2-RANDBETWEEN(10,100)</f>
        <v>918</v>
      </c>
      <c r="L2" s="17">
        <f ca="1">I2-J2-K2</f>
        <v>50</v>
      </c>
      <c r="M2" s="17"/>
      <c r="N2" s="22"/>
      <c r="O2" s="17"/>
      <c r="P2" s="17"/>
    </row>
    <row r="3" spans="1:16" x14ac:dyDescent="0.25">
      <c r="A3" s="23">
        <v>2</v>
      </c>
      <c r="B3" s="18">
        <v>43984</v>
      </c>
      <c r="C3" s="19" t="s">
        <v>39</v>
      </c>
      <c r="D3" s="20" t="s">
        <v>43</v>
      </c>
      <c r="E3" s="21" t="s">
        <v>41</v>
      </c>
      <c r="F3" s="17" t="s">
        <v>42</v>
      </c>
      <c r="G3" s="17">
        <f t="shared" ref="G3:G66" ca="1" si="0">RAND()+RANDBETWEEN(1,2)</f>
        <v>2.3357461342792174</v>
      </c>
      <c r="H3" s="17">
        <f t="shared" ref="H3:H66" ca="1" si="1">RAND()+4</f>
        <v>4.6834481287219942</v>
      </c>
      <c r="I3" s="17">
        <f t="shared" ref="I3:I66" ca="1" si="2">RANDBETWEEN(1000,5000)</f>
        <v>2556</v>
      </c>
      <c r="J3" s="17">
        <f t="shared" ref="J3:J66" ca="1" si="3">ROUND(I3*RANDBETWEEN(7,9)/10,0)</f>
        <v>2045</v>
      </c>
      <c r="K3" s="17">
        <f t="shared" ref="K3:K22" ca="1" si="4">I3-J3-RANDBETWEEN(10,100)</f>
        <v>455</v>
      </c>
      <c r="L3" s="17">
        <f t="shared" ref="L3:L22" ca="1" si="5">I3-J3-K3</f>
        <v>56</v>
      </c>
      <c r="M3" s="17"/>
      <c r="N3" s="22"/>
      <c r="O3" s="17"/>
      <c r="P3" s="17"/>
    </row>
    <row r="4" spans="1:16" x14ac:dyDescent="0.25">
      <c r="A4" s="17">
        <v>3</v>
      </c>
      <c r="B4" s="18">
        <v>43984</v>
      </c>
      <c r="C4" s="19" t="s">
        <v>39</v>
      </c>
      <c r="D4" s="20" t="s">
        <v>44</v>
      </c>
      <c r="E4" s="21" t="s">
        <v>41</v>
      </c>
      <c r="F4" s="21" t="s">
        <v>42</v>
      </c>
      <c r="G4" s="17">
        <f t="shared" ca="1" si="0"/>
        <v>1.852867589541813</v>
      </c>
      <c r="H4" s="17">
        <f t="shared" ca="1" si="1"/>
        <v>4.2576570360150923</v>
      </c>
      <c r="I4" s="17">
        <f t="shared" ca="1" si="2"/>
        <v>2858</v>
      </c>
      <c r="J4" s="17">
        <f t="shared" ca="1" si="3"/>
        <v>2572</v>
      </c>
      <c r="K4" s="17">
        <f t="shared" ca="1" si="4"/>
        <v>197</v>
      </c>
      <c r="L4" s="17">
        <f t="shared" ca="1" si="5"/>
        <v>89</v>
      </c>
      <c r="M4" s="17"/>
      <c r="N4" s="22"/>
      <c r="O4" s="17"/>
      <c r="P4" s="17"/>
    </row>
    <row r="5" spans="1:16" x14ac:dyDescent="0.25">
      <c r="A5" s="23">
        <v>4</v>
      </c>
      <c r="B5" s="18">
        <v>43984</v>
      </c>
      <c r="C5" s="19" t="s">
        <v>39</v>
      </c>
      <c r="D5" s="20" t="s">
        <v>45</v>
      </c>
      <c r="E5" s="21" t="s">
        <v>41</v>
      </c>
      <c r="F5" s="17" t="s">
        <v>42</v>
      </c>
      <c r="G5" s="17">
        <f t="shared" ca="1" si="0"/>
        <v>2.1153600384728528</v>
      </c>
      <c r="H5" s="17">
        <f t="shared" ca="1" si="1"/>
        <v>4.2855745955538671</v>
      </c>
      <c r="I5" s="17">
        <f t="shared" ca="1" si="2"/>
        <v>2862</v>
      </c>
      <c r="J5" s="17">
        <f t="shared" ca="1" si="3"/>
        <v>2290</v>
      </c>
      <c r="K5" s="17">
        <f t="shared" ca="1" si="4"/>
        <v>502</v>
      </c>
      <c r="L5" s="17">
        <f t="shared" ca="1" si="5"/>
        <v>70</v>
      </c>
      <c r="M5" s="17"/>
      <c r="N5" s="22"/>
      <c r="O5" s="17"/>
      <c r="P5" s="17"/>
    </row>
    <row r="6" spans="1:16" x14ac:dyDescent="0.25">
      <c r="A6" s="17">
        <v>5</v>
      </c>
      <c r="B6" s="18">
        <v>43984</v>
      </c>
      <c r="C6" s="19" t="s">
        <v>39</v>
      </c>
      <c r="D6" s="20" t="s">
        <v>46</v>
      </c>
      <c r="E6" s="21" t="s">
        <v>41</v>
      </c>
      <c r="F6" s="21" t="s">
        <v>42</v>
      </c>
      <c r="G6" s="17">
        <f t="shared" ca="1" si="0"/>
        <v>1.4849764849859444</v>
      </c>
      <c r="H6" s="17">
        <f t="shared" ca="1" si="1"/>
        <v>4.6861444122282876</v>
      </c>
      <c r="I6" s="17">
        <f t="shared" ca="1" si="2"/>
        <v>2903</v>
      </c>
      <c r="J6" s="17">
        <f t="shared" ca="1" si="3"/>
        <v>2322</v>
      </c>
      <c r="K6" s="17">
        <f t="shared" ca="1" si="4"/>
        <v>502</v>
      </c>
      <c r="L6" s="17">
        <f t="shared" ca="1" si="5"/>
        <v>79</v>
      </c>
      <c r="M6" s="17"/>
      <c r="N6" s="22"/>
      <c r="O6" s="17"/>
      <c r="P6" s="17"/>
    </row>
    <row r="7" spans="1:16" x14ac:dyDescent="0.25">
      <c r="A7" s="23">
        <v>6</v>
      </c>
      <c r="B7" s="18">
        <v>43984</v>
      </c>
      <c r="C7" s="19" t="s">
        <v>39</v>
      </c>
      <c r="D7" s="20" t="s">
        <v>47</v>
      </c>
      <c r="E7" s="21" t="s">
        <v>41</v>
      </c>
      <c r="F7" s="17" t="s">
        <v>42</v>
      </c>
      <c r="G7" s="17">
        <f t="shared" ca="1" si="0"/>
        <v>1.2512755807123623</v>
      </c>
      <c r="H7" s="17">
        <f t="shared" ca="1" si="1"/>
        <v>4.8301267624165423</v>
      </c>
      <c r="I7" s="17">
        <f t="shared" ca="1" si="2"/>
        <v>2043</v>
      </c>
      <c r="J7" s="17">
        <f t="shared" ca="1" si="3"/>
        <v>1430</v>
      </c>
      <c r="K7" s="17">
        <f t="shared" ca="1" si="4"/>
        <v>576</v>
      </c>
      <c r="L7" s="17">
        <f t="shared" ca="1" si="5"/>
        <v>37</v>
      </c>
      <c r="M7" s="17"/>
      <c r="N7" s="22"/>
      <c r="O7" s="17"/>
      <c r="P7" s="17"/>
    </row>
    <row r="8" spans="1:16" x14ac:dyDescent="0.25">
      <c r="A8" s="17">
        <v>7</v>
      </c>
      <c r="B8" s="18">
        <v>43984</v>
      </c>
      <c r="C8" s="19" t="s">
        <v>39</v>
      </c>
      <c r="D8" s="20" t="s">
        <v>48</v>
      </c>
      <c r="E8" s="21" t="s">
        <v>41</v>
      </c>
      <c r="F8" s="21" t="s">
        <v>42</v>
      </c>
      <c r="G8" s="17">
        <f t="shared" ca="1" si="0"/>
        <v>1.6339657376509749</v>
      </c>
      <c r="H8" s="17">
        <f t="shared" ca="1" si="1"/>
        <v>4.5946434840679036</v>
      </c>
      <c r="I8" s="17">
        <f t="shared" ca="1" si="2"/>
        <v>1423</v>
      </c>
      <c r="J8" s="17">
        <f t="shared" ca="1" si="3"/>
        <v>996</v>
      </c>
      <c r="K8" s="17">
        <f t="shared" ca="1" si="4"/>
        <v>380</v>
      </c>
      <c r="L8" s="17">
        <f t="shared" ca="1" si="5"/>
        <v>47</v>
      </c>
      <c r="M8" s="17"/>
      <c r="N8" s="22"/>
      <c r="O8" s="17"/>
      <c r="P8" s="17"/>
    </row>
    <row r="9" spans="1:16" x14ac:dyDescent="0.25">
      <c r="A9" s="23">
        <v>8</v>
      </c>
      <c r="B9" s="18">
        <v>43984</v>
      </c>
      <c r="C9" s="19" t="s">
        <v>39</v>
      </c>
      <c r="D9" s="20" t="s">
        <v>49</v>
      </c>
      <c r="E9" s="21" t="s">
        <v>41</v>
      </c>
      <c r="F9" s="17" t="s">
        <v>42</v>
      </c>
      <c r="G9" s="17">
        <f t="shared" ca="1" si="0"/>
        <v>2.3108738045458956</v>
      </c>
      <c r="H9" s="17">
        <f t="shared" ca="1" si="1"/>
        <v>4.6247022551734123</v>
      </c>
      <c r="I9" s="17">
        <f t="shared" ca="1" si="2"/>
        <v>3726</v>
      </c>
      <c r="J9" s="17">
        <f t="shared" ca="1" si="3"/>
        <v>3353</v>
      </c>
      <c r="K9" s="17">
        <f t="shared" ca="1" si="4"/>
        <v>321</v>
      </c>
      <c r="L9" s="17">
        <f t="shared" ca="1" si="5"/>
        <v>52</v>
      </c>
      <c r="M9" s="17"/>
      <c r="N9" s="22"/>
      <c r="O9" s="17"/>
      <c r="P9" s="17"/>
    </row>
    <row r="10" spans="1:16" x14ac:dyDescent="0.25">
      <c r="A10" s="17">
        <v>9</v>
      </c>
      <c r="B10" s="18">
        <v>43984</v>
      </c>
      <c r="C10" s="19" t="s">
        <v>39</v>
      </c>
      <c r="D10" s="20" t="s">
        <v>50</v>
      </c>
      <c r="E10" s="21" t="s">
        <v>41</v>
      </c>
      <c r="F10" s="21" t="s">
        <v>42</v>
      </c>
      <c r="G10" s="17">
        <f t="shared" ca="1" si="0"/>
        <v>2.2740118979633106</v>
      </c>
      <c r="H10" s="17">
        <f t="shared" ca="1" si="1"/>
        <v>4.5268482650823536</v>
      </c>
      <c r="I10" s="17">
        <f t="shared" ca="1" si="2"/>
        <v>3928</v>
      </c>
      <c r="J10" s="17">
        <f t="shared" ca="1" si="3"/>
        <v>3535</v>
      </c>
      <c r="K10" s="17">
        <f t="shared" ca="1" si="4"/>
        <v>353</v>
      </c>
      <c r="L10" s="17">
        <f t="shared" ca="1" si="5"/>
        <v>40</v>
      </c>
      <c r="M10" s="18">
        <v>44012</v>
      </c>
      <c r="N10" s="22">
        <v>0.5</v>
      </c>
      <c r="O10" s="17" t="s">
        <v>51</v>
      </c>
      <c r="P10" s="17"/>
    </row>
    <row r="11" spans="1:16" x14ac:dyDescent="0.25">
      <c r="A11" s="23">
        <v>10</v>
      </c>
      <c r="B11" s="18">
        <v>43984</v>
      </c>
      <c r="C11" s="19" t="s">
        <v>39</v>
      </c>
      <c r="D11" s="20" t="s">
        <v>52</v>
      </c>
      <c r="E11" s="21" t="s">
        <v>41</v>
      </c>
      <c r="F11" s="17" t="s">
        <v>42</v>
      </c>
      <c r="G11" s="17">
        <f t="shared" ca="1" si="0"/>
        <v>2.4225249009336913</v>
      </c>
      <c r="H11" s="17">
        <f t="shared" ca="1" si="1"/>
        <v>4.8755979840527939</v>
      </c>
      <c r="I11" s="17">
        <f t="shared" ca="1" si="2"/>
        <v>2125</v>
      </c>
      <c r="J11" s="17">
        <f t="shared" ca="1" si="3"/>
        <v>1913</v>
      </c>
      <c r="K11" s="17">
        <f t="shared" ca="1" si="4"/>
        <v>178</v>
      </c>
      <c r="L11" s="17">
        <f t="shared" ca="1" si="5"/>
        <v>34</v>
      </c>
      <c r="M11" s="17"/>
      <c r="N11" s="22"/>
      <c r="O11" s="17"/>
      <c r="P11" s="17"/>
    </row>
    <row r="12" spans="1:16" x14ac:dyDescent="0.25">
      <c r="A12" s="17">
        <v>11</v>
      </c>
      <c r="B12" s="18">
        <v>43984</v>
      </c>
      <c r="C12" s="19" t="s">
        <v>39</v>
      </c>
      <c r="D12" s="20" t="s">
        <v>53</v>
      </c>
      <c r="E12" s="21" t="s">
        <v>41</v>
      </c>
      <c r="F12" s="21" t="s">
        <v>42</v>
      </c>
      <c r="G12" s="17">
        <f t="shared" ca="1" si="0"/>
        <v>2.7186979230179262</v>
      </c>
      <c r="H12" s="17">
        <f t="shared" ca="1" si="1"/>
        <v>4.5953153790745258</v>
      </c>
      <c r="I12" s="17">
        <f t="shared" ca="1" si="2"/>
        <v>2735</v>
      </c>
      <c r="J12" s="17">
        <f t="shared" ca="1" si="3"/>
        <v>2188</v>
      </c>
      <c r="K12" s="17">
        <f t="shared" ca="1" si="4"/>
        <v>532</v>
      </c>
      <c r="L12" s="17">
        <f t="shared" ca="1" si="5"/>
        <v>15</v>
      </c>
      <c r="M12" s="17"/>
      <c r="N12" s="22"/>
      <c r="O12" s="17"/>
      <c r="P12" s="17"/>
    </row>
    <row r="13" spans="1:16" x14ac:dyDescent="0.25">
      <c r="A13" s="23">
        <v>12</v>
      </c>
      <c r="B13" s="18">
        <v>43984</v>
      </c>
      <c r="C13" s="19" t="s">
        <v>39</v>
      </c>
      <c r="D13" s="20" t="s">
        <v>54</v>
      </c>
      <c r="E13" s="21" t="s">
        <v>41</v>
      </c>
      <c r="F13" s="17" t="s">
        <v>42</v>
      </c>
      <c r="G13" s="17">
        <f t="shared" ca="1" si="0"/>
        <v>2.4488018089047139</v>
      </c>
      <c r="H13" s="17">
        <f t="shared" ca="1" si="1"/>
        <v>4.2315103286247684</v>
      </c>
      <c r="I13" s="17">
        <f t="shared" ca="1" si="2"/>
        <v>1111</v>
      </c>
      <c r="J13" s="17">
        <f t="shared" ca="1" si="3"/>
        <v>1000</v>
      </c>
      <c r="K13" s="17">
        <f t="shared" ca="1" si="4"/>
        <v>32</v>
      </c>
      <c r="L13" s="17">
        <f t="shared" ca="1" si="5"/>
        <v>79</v>
      </c>
      <c r="M13" s="17"/>
      <c r="N13" s="22"/>
      <c r="O13" s="17"/>
      <c r="P13" s="17"/>
    </row>
    <row r="14" spans="1:16" x14ac:dyDescent="0.25">
      <c r="A14" s="17">
        <v>13</v>
      </c>
      <c r="B14" s="18">
        <v>43984</v>
      </c>
      <c r="C14" s="19" t="s">
        <v>39</v>
      </c>
      <c r="D14" s="20" t="s">
        <v>55</v>
      </c>
      <c r="E14" s="21" t="s">
        <v>41</v>
      </c>
      <c r="F14" s="21" t="s">
        <v>42</v>
      </c>
      <c r="G14" s="17">
        <f t="shared" ca="1" si="0"/>
        <v>1.3497369136382704</v>
      </c>
      <c r="H14" s="17">
        <f t="shared" ca="1" si="1"/>
        <v>4.6577298133296381</v>
      </c>
      <c r="I14" s="17">
        <f t="shared" ca="1" si="2"/>
        <v>3519</v>
      </c>
      <c r="J14" s="17">
        <f t="shared" ca="1" si="3"/>
        <v>2463</v>
      </c>
      <c r="K14" s="17">
        <f t="shared" ca="1" si="4"/>
        <v>960</v>
      </c>
      <c r="L14" s="17">
        <f t="shared" ca="1" si="5"/>
        <v>96</v>
      </c>
      <c r="M14" s="18">
        <v>44012</v>
      </c>
      <c r="N14" s="22">
        <v>0.4</v>
      </c>
      <c r="O14" s="17" t="s">
        <v>56</v>
      </c>
      <c r="P14" s="17"/>
    </row>
    <row r="15" spans="1:16" x14ac:dyDescent="0.25">
      <c r="A15" s="23">
        <v>14</v>
      </c>
      <c r="B15" s="18">
        <v>43984</v>
      </c>
      <c r="C15" s="19" t="s">
        <v>39</v>
      </c>
      <c r="D15" s="20" t="s">
        <v>57</v>
      </c>
      <c r="E15" s="23" t="s">
        <v>58</v>
      </c>
      <c r="F15" s="17" t="s">
        <v>42</v>
      </c>
      <c r="G15" s="17">
        <f t="shared" ca="1" si="0"/>
        <v>1.1641191609636565</v>
      </c>
      <c r="H15" s="17">
        <f t="shared" ca="1" si="1"/>
        <v>4.5404782962178345</v>
      </c>
      <c r="I15" s="17">
        <f t="shared" ca="1" si="2"/>
        <v>4223</v>
      </c>
      <c r="J15" s="17">
        <f t="shared" ca="1" si="3"/>
        <v>3378</v>
      </c>
      <c r="K15" s="17">
        <f t="shared" ca="1" si="4"/>
        <v>770</v>
      </c>
      <c r="L15" s="17">
        <f t="shared" ca="1" si="5"/>
        <v>75</v>
      </c>
      <c r="M15" s="17"/>
      <c r="N15" s="22"/>
      <c r="O15" s="17"/>
      <c r="P15" s="17"/>
    </row>
    <row r="16" spans="1:16" x14ac:dyDescent="0.25">
      <c r="A16" s="17">
        <v>15</v>
      </c>
      <c r="B16" s="18">
        <v>43984</v>
      </c>
      <c r="C16" s="19" t="s">
        <v>39</v>
      </c>
      <c r="D16" s="24" t="s">
        <v>59</v>
      </c>
      <c r="E16" s="23" t="s">
        <v>60</v>
      </c>
      <c r="F16" s="21" t="s">
        <v>42</v>
      </c>
      <c r="G16" s="17">
        <f t="shared" ca="1" si="0"/>
        <v>1.6058875456215838</v>
      </c>
      <c r="H16" s="17">
        <f t="shared" ca="1" si="1"/>
        <v>4.5955485017896676</v>
      </c>
      <c r="I16" s="17">
        <f t="shared" ca="1" si="2"/>
        <v>3385</v>
      </c>
      <c r="J16" s="17">
        <f t="shared" ca="1" si="3"/>
        <v>3047</v>
      </c>
      <c r="K16" s="17">
        <f t="shared" ca="1" si="4"/>
        <v>268</v>
      </c>
      <c r="L16" s="17">
        <f t="shared" ca="1" si="5"/>
        <v>70</v>
      </c>
      <c r="M16" s="17"/>
      <c r="N16" s="22"/>
      <c r="O16" s="17"/>
      <c r="P16" s="17"/>
    </row>
    <row r="17" spans="1:16" x14ac:dyDescent="0.25">
      <c r="A17" s="23">
        <v>16</v>
      </c>
      <c r="B17" s="18">
        <v>43984</v>
      </c>
      <c r="C17" s="19" t="s">
        <v>39</v>
      </c>
      <c r="D17" s="24" t="s">
        <v>61</v>
      </c>
      <c r="E17" s="23" t="s">
        <v>60</v>
      </c>
      <c r="F17" s="17" t="s">
        <v>42</v>
      </c>
      <c r="G17" s="17">
        <f t="shared" ca="1" si="0"/>
        <v>1.2038449775222642</v>
      </c>
      <c r="H17" s="17">
        <f t="shared" ca="1" si="1"/>
        <v>4.4094066714066029</v>
      </c>
      <c r="I17" s="17">
        <f t="shared" ca="1" si="2"/>
        <v>3901</v>
      </c>
      <c r="J17" s="17">
        <f t="shared" ca="1" si="3"/>
        <v>2731</v>
      </c>
      <c r="K17" s="17">
        <f t="shared" ca="1" si="4"/>
        <v>1084</v>
      </c>
      <c r="L17" s="17">
        <f t="shared" ca="1" si="5"/>
        <v>86</v>
      </c>
      <c r="M17" s="17"/>
      <c r="N17" s="22"/>
      <c r="O17" s="17"/>
      <c r="P17" s="17"/>
    </row>
    <row r="18" spans="1:16" x14ac:dyDescent="0.25">
      <c r="A18" s="17">
        <v>17</v>
      </c>
      <c r="B18" s="18">
        <v>43984</v>
      </c>
      <c r="C18" s="19" t="s">
        <v>39</v>
      </c>
      <c r="D18" s="24" t="s">
        <v>62</v>
      </c>
      <c r="E18" s="23" t="s">
        <v>63</v>
      </c>
      <c r="F18" s="21" t="s">
        <v>42</v>
      </c>
      <c r="G18" s="17">
        <f t="shared" ca="1" si="0"/>
        <v>1.7744625320079344</v>
      </c>
      <c r="H18" s="17">
        <f t="shared" ca="1" si="1"/>
        <v>4.4401742757594045</v>
      </c>
      <c r="I18" s="17">
        <f t="shared" ca="1" si="2"/>
        <v>1374</v>
      </c>
      <c r="J18" s="17">
        <f t="shared" ca="1" si="3"/>
        <v>1237</v>
      </c>
      <c r="K18" s="17">
        <f t="shared" ca="1" si="4"/>
        <v>38</v>
      </c>
      <c r="L18" s="17">
        <f t="shared" ca="1" si="5"/>
        <v>99</v>
      </c>
      <c r="M18" s="18">
        <v>43983</v>
      </c>
      <c r="N18" s="22">
        <v>1</v>
      </c>
      <c r="O18" s="17" t="s">
        <v>64</v>
      </c>
      <c r="P18" s="17"/>
    </row>
    <row r="19" spans="1:16" ht="45" x14ac:dyDescent="0.25">
      <c r="A19" s="23">
        <v>18</v>
      </c>
      <c r="B19" s="18">
        <v>43984</v>
      </c>
      <c r="C19" s="19" t="s">
        <v>39</v>
      </c>
      <c r="D19" s="25" t="s">
        <v>65</v>
      </c>
      <c r="E19" s="23" t="s">
        <v>63</v>
      </c>
      <c r="F19" s="17" t="s">
        <v>42</v>
      </c>
      <c r="G19" s="17">
        <f t="shared" ca="1" si="0"/>
        <v>2.5115193029655187</v>
      </c>
      <c r="H19" s="17">
        <f t="shared" ca="1" si="1"/>
        <v>4.5449217547989669</v>
      </c>
      <c r="I19" s="17">
        <f t="shared" ca="1" si="2"/>
        <v>3327</v>
      </c>
      <c r="J19" s="17">
        <f t="shared" ca="1" si="3"/>
        <v>2329</v>
      </c>
      <c r="K19" s="17">
        <f t="shared" ca="1" si="4"/>
        <v>942</v>
      </c>
      <c r="L19" s="17">
        <f t="shared" ca="1" si="5"/>
        <v>56</v>
      </c>
      <c r="M19" s="17"/>
      <c r="N19" s="22"/>
      <c r="O19" s="17"/>
      <c r="P19" s="17"/>
    </row>
    <row r="20" spans="1:16" ht="30" x14ac:dyDescent="0.25">
      <c r="A20" s="17">
        <v>19</v>
      </c>
      <c r="B20" s="18">
        <v>43984</v>
      </c>
      <c r="C20" s="19" t="s">
        <v>39</v>
      </c>
      <c r="D20" s="24" t="s">
        <v>66</v>
      </c>
      <c r="E20" s="23" t="s">
        <v>67</v>
      </c>
      <c r="F20" s="17" t="s">
        <v>42</v>
      </c>
      <c r="G20" s="17">
        <f t="shared" ca="1" si="0"/>
        <v>1.0839055538045375</v>
      </c>
      <c r="H20" s="17">
        <f t="shared" ca="1" si="1"/>
        <v>4.3365740680469198</v>
      </c>
      <c r="I20" s="17">
        <f t="shared" ca="1" si="2"/>
        <v>4883</v>
      </c>
      <c r="J20" s="17">
        <f t="shared" ca="1" si="3"/>
        <v>4395</v>
      </c>
      <c r="K20" s="17">
        <f t="shared" ca="1" si="4"/>
        <v>407</v>
      </c>
      <c r="L20" s="17">
        <f t="shared" ca="1" si="5"/>
        <v>81</v>
      </c>
      <c r="M20" s="17"/>
      <c r="N20" s="22"/>
      <c r="O20" s="17"/>
      <c r="P20" s="17"/>
    </row>
    <row r="21" spans="1:16" x14ac:dyDescent="0.25">
      <c r="A21" s="23">
        <v>20</v>
      </c>
      <c r="B21" s="18">
        <v>43984</v>
      </c>
      <c r="C21" s="19" t="s">
        <v>39</v>
      </c>
      <c r="D21" s="24" t="s">
        <v>68</v>
      </c>
      <c r="E21" s="23" t="s">
        <v>67</v>
      </c>
      <c r="F21" s="21" t="s">
        <v>42</v>
      </c>
      <c r="G21" s="17">
        <f t="shared" ca="1" si="0"/>
        <v>1.9849969649718608</v>
      </c>
      <c r="H21" s="17">
        <f t="shared" ca="1" si="1"/>
        <v>4.4684508213433389</v>
      </c>
      <c r="I21" s="17">
        <f t="shared" ca="1" si="2"/>
        <v>4650</v>
      </c>
      <c r="J21" s="17">
        <f t="shared" ca="1" si="3"/>
        <v>4185</v>
      </c>
      <c r="K21" s="17">
        <f t="shared" ca="1" si="4"/>
        <v>411</v>
      </c>
      <c r="L21" s="17">
        <f t="shared" ca="1" si="5"/>
        <v>54</v>
      </c>
      <c r="M21" s="17"/>
      <c r="N21" s="22"/>
      <c r="O21" s="17"/>
      <c r="P21" s="17"/>
    </row>
    <row r="22" spans="1:16" x14ac:dyDescent="0.25">
      <c r="A22" s="17">
        <v>21</v>
      </c>
      <c r="B22" s="18">
        <v>43984</v>
      </c>
      <c r="C22" s="19" t="s">
        <v>39</v>
      </c>
      <c r="D22" s="24" t="s">
        <v>69</v>
      </c>
      <c r="E22" s="23" t="s">
        <v>67</v>
      </c>
      <c r="F22" s="17" t="s">
        <v>42</v>
      </c>
      <c r="G22" s="17">
        <f t="shared" ca="1" si="0"/>
        <v>1.6201898432643405</v>
      </c>
      <c r="H22" s="17">
        <f t="shared" ca="1" si="1"/>
        <v>4.6376361131906867</v>
      </c>
      <c r="I22" s="17">
        <f t="shared" ca="1" si="2"/>
        <v>4812</v>
      </c>
      <c r="J22" s="17">
        <f t="shared" ca="1" si="3"/>
        <v>3850</v>
      </c>
      <c r="K22" s="17">
        <f t="shared" ca="1" si="4"/>
        <v>895</v>
      </c>
      <c r="L22" s="17">
        <f t="shared" ca="1" si="5"/>
        <v>67</v>
      </c>
      <c r="M22" s="17"/>
      <c r="N22" s="22"/>
      <c r="O22" s="17"/>
      <c r="P22" s="17"/>
    </row>
    <row r="23" spans="1:16" ht="30" x14ac:dyDescent="0.25">
      <c r="A23" s="23">
        <v>22</v>
      </c>
      <c r="B23" s="18">
        <v>43984</v>
      </c>
      <c r="C23" s="19" t="s">
        <v>70</v>
      </c>
      <c r="D23" s="20" t="s">
        <v>40</v>
      </c>
      <c r="E23" s="21" t="s">
        <v>41</v>
      </c>
      <c r="F23" s="21" t="s">
        <v>42</v>
      </c>
      <c r="G23" s="17">
        <f ca="1">RAND()+RANDBETWEEN(1,2)</f>
        <v>2.3387644254849564</v>
      </c>
      <c r="H23" s="17">
        <f ca="1">RAND()+4</f>
        <v>4.6860531244171302</v>
      </c>
      <c r="I23" s="17">
        <f ca="1">RANDBETWEEN(1000,5000)</f>
        <v>4588</v>
      </c>
      <c r="J23" s="17">
        <f ca="1">ROUND(I23*RANDBETWEEN(7,9)/10,0)</f>
        <v>3670</v>
      </c>
      <c r="K23" s="17">
        <f ca="1">I23-J23-RANDBETWEEN(10,100)</f>
        <v>881</v>
      </c>
      <c r="L23" s="17">
        <f ca="1">I23-J23-K23</f>
        <v>37</v>
      </c>
      <c r="M23" s="17"/>
      <c r="N23" s="22"/>
      <c r="O23" s="17"/>
      <c r="P23" s="17"/>
    </row>
    <row r="24" spans="1:16" ht="30" x14ac:dyDescent="0.25">
      <c r="A24" s="17">
        <v>23</v>
      </c>
      <c r="B24" s="18">
        <v>43984</v>
      </c>
      <c r="C24" s="19" t="s">
        <v>70</v>
      </c>
      <c r="D24" s="20" t="s">
        <v>43</v>
      </c>
      <c r="E24" s="21" t="s">
        <v>41</v>
      </c>
      <c r="F24" s="17" t="s">
        <v>42</v>
      </c>
      <c r="G24" s="17">
        <f t="shared" ca="1" si="0"/>
        <v>1.5477420442115559</v>
      </c>
      <c r="H24" s="17">
        <f t="shared" ca="1" si="1"/>
        <v>4.925167638258781</v>
      </c>
      <c r="I24" s="17">
        <f t="shared" ca="1" si="2"/>
        <v>3514</v>
      </c>
      <c r="J24" s="17">
        <f t="shared" ca="1" si="3"/>
        <v>3163</v>
      </c>
      <c r="K24" s="17">
        <f t="shared" ref="K24:K87" ca="1" si="6">I24-J24-RANDBETWEEN(10,100)</f>
        <v>288</v>
      </c>
      <c r="L24" s="17">
        <f t="shared" ref="L24:L87" ca="1" si="7">I24-J24-K24</f>
        <v>63</v>
      </c>
      <c r="M24" s="17"/>
      <c r="N24" s="22"/>
      <c r="O24" s="17"/>
      <c r="P24" s="17"/>
    </row>
    <row r="25" spans="1:16" ht="30" x14ac:dyDescent="0.25">
      <c r="A25" s="23">
        <v>24</v>
      </c>
      <c r="B25" s="18">
        <v>43984</v>
      </c>
      <c r="C25" s="19" t="s">
        <v>70</v>
      </c>
      <c r="D25" s="20" t="s">
        <v>44</v>
      </c>
      <c r="E25" s="21" t="s">
        <v>41</v>
      </c>
      <c r="F25" s="21" t="s">
        <v>42</v>
      </c>
      <c r="G25" s="17">
        <f t="shared" ca="1" si="0"/>
        <v>2.9014240631015875</v>
      </c>
      <c r="H25" s="17">
        <f t="shared" ca="1" si="1"/>
        <v>4.9699468884910605</v>
      </c>
      <c r="I25" s="17">
        <f t="shared" ca="1" si="2"/>
        <v>3089</v>
      </c>
      <c r="J25" s="17">
        <f t="shared" ca="1" si="3"/>
        <v>2471</v>
      </c>
      <c r="K25" s="17">
        <f t="shared" ca="1" si="6"/>
        <v>589</v>
      </c>
      <c r="L25" s="17">
        <f t="shared" ca="1" si="7"/>
        <v>29</v>
      </c>
      <c r="M25" s="17"/>
      <c r="N25" s="22"/>
      <c r="O25" s="17"/>
      <c r="P25" s="17"/>
    </row>
    <row r="26" spans="1:16" ht="30" x14ac:dyDescent="0.25">
      <c r="A26" s="17">
        <v>25</v>
      </c>
      <c r="B26" s="18">
        <v>43984</v>
      </c>
      <c r="C26" s="19" t="s">
        <v>70</v>
      </c>
      <c r="D26" s="20" t="s">
        <v>45</v>
      </c>
      <c r="E26" s="21" t="s">
        <v>41</v>
      </c>
      <c r="F26" s="17" t="s">
        <v>42</v>
      </c>
      <c r="G26" s="17">
        <f t="shared" ca="1" si="0"/>
        <v>2.8916866968779229</v>
      </c>
      <c r="H26" s="17">
        <f t="shared" ca="1" si="1"/>
        <v>4.5256929374743411</v>
      </c>
      <c r="I26" s="17">
        <f t="shared" ca="1" si="2"/>
        <v>2887</v>
      </c>
      <c r="J26" s="17">
        <f t="shared" ca="1" si="3"/>
        <v>2310</v>
      </c>
      <c r="K26" s="17">
        <f t="shared" ca="1" si="6"/>
        <v>507</v>
      </c>
      <c r="L26" s="17">
        <f t="shared" ca="1" si="7"/>
        <v>70</v>
      </c>
      <c r="M26" s="17"/>
      <c r="N26" s="22"/>
      <c r="O26" s="17"/>
      <c r="P26" s="17"/>
    </row>
    <row r="27" spans="1:16" ht="30" x14ac:dyDescent="0.25">
      <c r="A27" s="23">
        <v>26</v>
      </c>
      <c r="B27" s="18">
        <v>43984</v>
      </c>
      <c r="C27" s="19" t="s">
        <v>70</v>
      </c>
      <c r="D27" s="20" t="s">
        <v>46</v>
      </c>
      <c r="E27" s="21" t="s">
        <v>41</v>
      </c>
      <c r="F27" s="21" t="s">
        <v>42</v>
      </c>
      <c r="G27" s="17">
        <f t="shared" ca="1" si="0"/>
        <v>2.8252432602970665</v>
      </c>
      <c r="H27" s="17">
        <f t="shared" ca="1" si="1"/>
        <v>4.2071989892856632</v>
      </c>
      <c r="I27" s="17">
        <f t="shared" ca="1" si="2"/>
        <v>4259</v>
      </c>
      <c r="J27" s="17">
        <f t="shared" ca="1" si="3"/>
        <v>3407</v>
      </c>
      <c r="K27" s="17">
        <f t="shared" ca="1" si="6"/>
        <v>822</v>
      </c>
      <c r="L27" s="17">
        <f t="shared" ca="1" si="7"/>
        <v>30</v>
      </c>
      <c r="M27" s="18">
        <v>44012</v>
      </c>
      <c r="N27" s="22">
        <v>0.8</v>
      </c>
      <c r="O27" s="17" t="s">
        <v>51</v>
      </c>
      <c r="P27" s="17"/>
    </row>
    <row r="28" spans="1:16" ht="30" x14ac:dyDescent="0.25">
      <c r="A28" s="17">
        <v>27</v>
      </c>
      <c r="B28" s="18">
        <v>43984</v>
      </c>
      <c r="C28" s="19" t="s">
        <v>70</v>
      </c>
      <c r="D28" s="20" t="s">
        <v>47</v>
      </c>
      <c r="E28" s="21" t="s">
        <v>41</v>
      </c>
      <c r="F28" s="17" t="s">
        <v>42</v>
      </c>
      <c r="G28" s="17">
        <f t="shared" ca="1" si="0"/>
        <v>2.3792695083574387</v>
      </c>
      <c r="H28" s="17">
        <f t="shared" ca="1" si="1"/>
        <v>4.5263292122958942</v>
      </c>
      <c r="I28" s="17">
        <f t="shared" ca="1" si="2"/>
        <v>4236</v>
      </c>
      <c r="J28" s="17">
        <f t="shared" ca="1" si="3"/>
        <v>3389</v>
      </c>
      <c r="K28" s="17">
        <f t="shared" ca="1" si="6"/>
        <v>796</v>
      </c>
      <c r="L28" s="17">
        <f t="shared" ca="1" si="7"/>
        <v>51</v>
      </c>
      <c r="M28" s="17"/>
      <c r="N28" s="22"/>
      <c r="O28" s="17"/>
      <c r="P28" s="17"/>
    </row>
    <row r="29" spans="1:16" ht="30" x14ac:dyDescent="0.25">
      <c r="A29" s="23">
        <v>28</v>
      </c>
      <c r="B29" s="18">
        <v>43984</v>
      </c>
      <c r="C29" s="19" t="s">
        <v>70</v>
      </c>
      <c r="D29" s="20" t="s">
        <v>48</v>
      </c>
      <c r="E29" s="21" t="s">
        <v>41</v>
      </c>
      <c r="F29" s="21" t="s">
        <v>42</v>
      </c>
      <c r="G29" s="17">
        <f t="shared" ca="1" si="0"/>
        <v>2.5115294051064385</v>
      </c>
      <c r="H29" s="17">
        <f t="shared" ca="1" si="1"/>
        <v>4.9316341730828741</v>
      </c>
      <c r="I29" s="17">
        <f t="shared" ca="1" si="2"/>
        <v>4720</v>
      </c>
      <c r="J29" s="17">
        <f t="shared" ca="1" si="3"/>
        <v>3304</v>
      </c>
      <c r="K29" s="17">
        <f t="shared" ca="1" si="6"/>
        <v>1373</v>
      </c>
      <c r="L29" s="17">
        <f t="shared" ca="1" si="7"/>
        <v>43</v>
      </c>
      <c r="M29" s="17"/>
      <c r="N29" s="22"/>
      <c r="O29" s="17"/>
      <c r="P29" s="17"/>
    </row>
    <row r="30" spans="1:16" ht="30" x14ac:dyDescent="0.25">
      <c r="A30" s="17">
        <v>29</v>
      </c>
      <c r="B30" s="18">
        <v>43984</v>
      </c>
      <c r="C30" s="19" t="s">
        <v>70</v>
      </c>
      <c r="D30" s="20" t="s">
        <v>49</v>
      </c>
      <c r="E30" s="21" t="s">
        <v>41</v>
      </c>
      <c r="F30" s="17" t="s">
        <v>42</v>
      </c>
      <c r="G30" s="17">
        <f t="shared" ca="1" si="0"/>
        <v>1.4449194042271101</v>
      </c>
      <c r="H30" s="17">
        <f t="shared" ca="1" si="1"/>
        <v>4.2869761528749848</v>
      </c>
      <c r="I30" s="17">
        <f t="shared" ca="1" si="2"/>
        <v>1507</v>
      </c>
      <c r="J30" s="17">
        <f t="shared" ca="1" si="3"/>
        <v>1356</v>
      </c>
      <c r="K30" s="17">
        <f t="shared" ca="1" si="6"/>
        <v>58</v>
      </c>
      <c r="L30" s="17">
        <f t="shared" ca="1" si="7"/>
        <v>93</v>
      </c>
      <c r="M30" s="17"/>
      <c r="N30" s="22"/>
      <c r="O30" s="17"/>
      <c r="P30" s="17"/>
    </row>
    <row r="31" spans="1:16" ht="30" x14ac:dyDescent="0.25">
      <c r="A31" s="23">
        <v>30</v>
      </c>
      <c r="B31" s="18">
        <v>43984</v>
      </c>
      <c r="C31" s="19" t="s">
        <v>70</v>
      </c>
      <c r="D31" s="20" t="s">
        <v>50</v>
      </c>
      <c r="E31" s="21" t="s">
        <v>41</v>
      </c>
      <c r="F31" s="21" t="s">
        <v>42</v>
      </c>
      <c r="G31" s="17">
        <f t="shared" ca="1" si="0"/>
        <v>1.3145374788565529</v>
      </c>
      <c r="H31" s="17">
        <f t="shared" ca="1" si="1"/>
        <v>4.2338334933119492</v>
      </c>
      <c r="I31" s="17">
        <f t="shared" ca="1" si="2"/>
        <v>4028</v>
      </c>
      <c r="J31" s="17">
        <f t="shared" ca="1" si="3"/>
        <v>3222</v>
      </c>
      <c r="K31" s="17">
        <f t="shared" ca="1" si="6"/>
        <v>784</v>
      </c>
      <c r="L31" s="17">
        <f t="shared" ca="1" si="7"/>
        <v>22</v>
      </c>
      <c r="M31" s="18">
        <v>44012</v>
      </c>
      <c r="N31" s="22">
        <v>0.4</v>
      </c>
      <c r="O31" s="17" t="s">
        <v>71</v>
      </c>
      <c r="P31" s="17"/>
    </row>
    <row r="32" spans="1:16" ht="30" x14ac:dyDescent="0.25">
      <c r="A32" s="17">
        <v>31</v>
      </c>
      <c r="B32" s="18">
        <v>43984</v>
      </c>
      <c r="C32" s="19" t="s">
        <v>70</v>
      </c>
      <c r="D32" s="20" t="s">
        <v>52</v>
      </c>
      <c r="E32" s="21" t="s">
        <v>41</v>
      </c>
      <c r="F32" s="17" t="s">
        <v>42</v>
      </c>
      <c r="G32" s="17">
        <f t="shared" ca="1" si="0"/>
        <v>1.4009661423206916</v>
      </c>
      <c r="H32" s="17">
        <f t="shared" ca="1" si="1"/>
        <v>4.8065516141081881</v>
      </c>
      <c r="I32" s="17">
        <f t="shared" ca="1" si="2"/>
        <v>1052</v>
      </c>
      <c r="J32" s="17">
        <f t="shared" ca="1" si="3"/>
        <v>947</v>
      </c>
      <c r="K32" s="17">
        <f t="shared" ca="1" si="6"/>
        <v>75</v>
      </c>
      <c r="L32" s="17">
        <f t="shared" ca="1" si="7"/>
        <v>30</v>
      </c>
      <c r="M32" s="17"/>
      <c r="N32" s="22"/>
      <c r="O32" s="17"/>
      <c r="P32" s="17"/>
    </row>
    <row r="33" spans="1:16" ht="30" x14ac:dyDescent="0.25">
      <c r="A33" s="23">
        <v>32</v>
      </c>
      <c r="B33" s="18">
        <v>43984</v>
      </c>
      <c r="C33" s="19" t="s">
        <v>70</v>
      </c>
      <c r="D33" s="20" t="s">
        <v>53</v>
      </c>
      <c r="E33" s="21" t="s">
        <v>41</v>
      </c>
      <c r="F33" s="21" t="s">
        <v>42</v>
      </c>
      <c r="G33" s="17">
        <f t="shared" ca="1" si="0"/>
        <v>1.9545929378845579</v>
      </c>
      <c r="H33" s="17">
        <f t="shared" ca="1" si="1"/>
        <v>4.6104230553863115</v>
      </c>
      <c r="I33" s="17">
        <f t="shared" ca="1" si="2"/>
        <v>4703</v>
      </c>
      <c r="J33" s="17">
        <f t="shared" ca="1" si="3"/>
        <v>3292</v>
      </c>
      <c r="K33" s="17">
        <f t="shared" ca="1" si="6"/>
        <v>1370</v>
      </c>
      <c r="L33" s="17">
        <f t="shared" ca="1" si="7"/>
        <v>41</v>
      </c>
      <c r="M33" s="17"/>
      <c r="N33" s="22"/>
      <c r="O33" s="17"/>
      <c r="P33" s="17"/>
    </row>
    <row r="34" spans="1:16" ht="30" x14ac:dyDescent="0.25">
      <c r="A34" s="17">
        <v>33</v>
      </c>
      <c r="B34" s="18">
        <v>43984</v>
      </c>
      <c r="C34" s="19" t="s">
        <v>70</v>
      </c>
      <c r="D34" s="20" t="s">
        <v>54</v>
      </c>
      <c r="E34" s="21" t="s">
        <v>41</v>
      </c>
      <c r="F34" s="17" t="s">
        <v>42</v>
      </c>
      <c r="G34" s="17">
        <f t="shared" ca="1" si="0"/>
        <v>2.5685833239280287</v>
      </c>
      <c r="H34" s="17">
        <f t="shared" ca="1" si="1"/>
        <v>4.3975592634729042</v>
      </c>
      <c r="I34" s="17">
        <f t="shared" ca="1" si="2"/>
        <v>4136</v>
      </c>
      <c r="J34" s="17">
        <f t="shared" ca="1" si="3"/>
        <v>3309</v>
      </c>
      <c r="K34" s="17">
        <f t="shared" ca="1" si="6"/>
        <v>789</v>
      </c>
      <c r="L34" s="17">
        <f t="shared" ca="1" si="7"/>
        <v>38</v>
      </c>
      <c r="M34" s="17"/>
      <c r="N34" s="22"/>
      <c r="O34" s="17"/>
      <c r="P34" s="17"/>
    </row>
    <row r="35" spans="1:16" ht="30" x14ac:dyDescent="0.25">
      <c r="A35" s="23">
        <v>34</v>
      </c>
      <c r="B35" s="18">
        <v>43984</v>
      </c>
      <c r="C35" s="19" t="s">
        <v>70</v>
      </c>
      <c r="D35" s="20" t="s">
        <v>55</v>
      </c>
      <c r="E35" s="21" t="s">
        <v>41</v>
      </c>
      <c r="F35" s="21" t="s">
        <v>42</v>
      </c>
      <c r="G35" s="17">
        <f t="shared" ca="1" si="0"/>
        <v>2.2360896175158982</v>
      </c>
      <c r="H35" s="17">
        <f t="shared" ca="1" si="1"/>
        <v>4.6179303097547422</v>
      </c>
      <c r="I35" s="17">
        <f t="shared" ca="1" si="2"/>
        <v>2589</v>
      </c>
      <c r="J35" s="17">
        <f t="shared" ca="1" si="3"/>
        <v>2071</v>
      </c>
      <c r="K35" s="17">
        <f t="shared" ca="1" si="6"/>
        <v>460</v>
      </c>
      <c r="L35" s="17">
        <f t="shared" ca="1" si="7"/>
        <v>58</v>
      </c>
      <c r="M35" s="18">
        <v>43983</v>
      </c>
      <c r="N35" s="22">
        <v>1</v>
      </c>
      <c r="O35" s="17" t="s">
        <v>64</v>
      </c>
      <c r="P35" s="17"/>
    </row>
    <row r="36" spans="1:16" ht="30" x14ac:dyDescent="0.25">
      <c r="A36" s="17">
        <v>35</v>
      </c>
      <c r="B36" s="18">
        <v>43984</v>
      </c>
      <c r="C36" s="19" t="s">
        <v>70</v>
      </c>
      <c r="D36" s="20" t="s">
        <v>57</v>
      </c>
      <c r="E36" s="23" t="s">
        <v>58</v>
      </c>
      <c r="F36" s="17" t="s">
        <v>42</v>
      </c>
      <c r="G36" s="17">
        <f t="shared" ca="1" si="0"/>
        <v>2.6021751047705877</v>
      </c>
      <c r="H36" s="17">
        <f t="shared" ca="1" si="1"/>
        <v>4.3099670849179397</v>
      </c>
      <c r="I36" s="17">
        <f t="shared" ca="1" si="2"/>
        <v>4396</v>
      </c>
      <c r="J36" s="17">
        <f t="shared" ca="1" si="3"/>
        <v>3956</v>
      </c>
      <c r="K36" s="17">
        <f t="shared" ca="1" si="6"/>
        <v>350</v>
      </c>
      <c r="L36" s="17">
        <f t="shared" ca="1" si="7"/>
        <v>90</v>
      </c>
      <c r="M36" s="17"/>
      <c r="N36" s="22"/>
      <c r="O36" s="17"/>
      <c r="P36" s="17"/>
    </row>
    <row r="37" spans="1:16" ht="30" x14ac:dyDescent="0.25">
      <c r="A37" s="23">
        <v>36</v>
      </c>
      <c r="B37" s="18">
        <v>43984</v>
      </c>
      <c r="C37" s="19" t="s">
        <v>70</v>
      </c>
      <c r="D37" s="24" t="s">
        <v>59</v>
      </c>
      <c r="E37" s="23" t="s">
        <v>60</v>
      </c>
      <c r="F37" s="21" t="s">
        <v>42</v>
      </c>
      <c r="G37" s="17">
        <f t="shared" ca="1" si="0"/>
        <v>2.4082247209438243</v>
      </c>
      <c r="H37" s="17">
        <f t="shared" ca="1" si="1"/>
        <v>4.9426136159730474</v>
      </c>
      <c r="I37" s="17">
        <f t="shared" ca="1" si="2"/>
        <v>3790</v>
      </c>
      <c r="J37" s="17">
        <f t="shared" ca="1" si="3"/>
        <v>3411</v>
      </c>
      <c r="K37" s="17">
        <f t="shared" ca="1" si="6"/>
        <v>297</v>
      </c>
      <c r="L37" s="17">
        <f t="shared" ca="1" si="7"/>
        <v>82</v>
      </c>
      <c r="M37" s="17"/>
      <c r="N37" s="22"/>
      <c r="O37" s="17"/>
      <c r="P37" s="17"/>
    </row>
    <row r="38" spans="1:16" ht="30" x14ac:dyDescent="0.25">
      <c r="A38" s="17">
        <v>37</v>
      </c>
      <c r="B38" s="18">
        <v>43984</v>
      </c>
      <c r="C38" s="19" t="s">
        <v>70</v>
      </c>
      <c r="D38" s="24" t="s">
        <v>61</v>
      </c>
      <c r="E38" s="23" t="s">
        <v>60</v>
      </c>
      <c r="F38" s="17" t="s">
        <v>42</v>
      </c>
      <c r="G38" s="17">
        <f t="shared" ca="1" si="0"/>
        <v>2.2400563476227111</v>
      </c>
      <c r="H38" s="17">
        <f t="shared" ca="1" si="1"/>
        <v>4.862194345348728</v>
      </c>
      <c r="I38" s="17">
        <f t="shared" ca="1" si="2"/>
        <v>3037</v>
      </c>
      <c r="J38" s="17">
        <f t="shared" ca="1" si="3"/>
        <v>2733</v>
      </c>
      <c r="K38" s="17">
        <f t="shared" ca="1" si="6"/>
        <v>245</v>
      </c>
      <c r="L38" s="17">
        <f t="shared" ca="1" si="7"/>
        <v>59</v>
      </c>
      <c r="M38" s="17"/>
      <c r="N38" s="22"/>
      <c r="O38" s="17"/>
      <c r="P38" s="17"/>
    </row>
    <row r="39" spans="1:16" ht="30" x14ac:dyDescent="0.25">
      <c r="A39" s="23">
        <v>38</v>
      </c>
      <c r="B39" s="18">
        <v>43984</v>
      </c>
      <c r="C39" s="19" t="s">
        <v>70</v>
      </c>
      <c r="D39" s="24" t="s">
        <v>62</v>
      </c>
      <c r="E39" s="23" t="s">
        <v>63</v>
      </c>
      <c r="F39" s="21" t="s">
        <v>42</v>
      </c>
      <c r="G39" s="17">
        <f t="shared" ca="1" si="0"/>
        <v>1.394731175501049</v>
      </c>
      <c r="H39" s="17">
        <f t="shared" ca="1" si="1"/>
        <v>4.3322772449545814</v>
      </c>
      <c r="I39" s="17">
        <f t="shared" ca="1" si="2"/>
        <v>2689</v>
      </c>
      <c r="J39" s="17">
        <f t="shared" ca="1" si="3"/>
        <v>2420</v>
      </c>
      <c r="K39" s="17">
        <f t="shared" ca="1" si="6"/>
        <v>183</v>
      </c>
      <c r="L39" s="17">
        <f t="shared" ca="1" si="7"/>
        <v>86</v>
      </c>
      <c r="M39" s="17"/>
      <c r="N39" s="22"/>
      <c r="O39" s="17"/>
      <c r="P39" s="17"/>
    </row>
    <row r="40" spans="1:16" ht="45" x14ac:dyDescent="0.25">
      <c r="A40" s="17">
        <v>39</v>
      </c>
      <c r="B40" s="18">
        <v>43984</v>
      </c>
      <c r="C40" s="19" t="s">
        <v>70</v>
      </c>
      <c r="D40" s="25" t="s">
        <v>65</v>
      </c>
      <c r="E40" s="23" t="s">
        <v>63</v>
      </c>
      <c r="F40" s="17" t="s">
        <v>42</v>
      </c>
      <c r="G40" s="17">
        <f t="shared" ca="1" si="0"/>
        <v>1.6600276941023149</v>
      </c>
      <c r="H40" s="17">
        <f t="shared" ca="1" si="1"/>
        <v>4.7616946179618207</v>
      </c>
      <c r="I40" s="17">
        <f t="shared" ca="1" si="2"/>
        <v>2290</v>
      </c>
      <c r="J40" s="17">
        <f t="shared" ca="1" si="3"/>
        <v>1603</v>
      </c>
      <c r="K40" s="17">
        <f t="shared" ca="1" si="6"/>
        <v>652</v>
      </c>
      <c r="L40" s="17">
        <f t="shared" ca="1" si="7"/>
        <v>35</v>
      </c>
      <c r="M40" s="17"/>
      <c r="N40" s="22"/>
      <c r="O40" s="17"/>
      <c r="P40" s="17"/>
    </row>
    <row r="41" spans="1:16" ht="30" x14ac:dyDescent="0.25">
      <c r="A41" s="23">
        <v>40</v>
      </c>
      <c r="B41" s="18">
        <v>43984</v>
      </c>
      <c r="C41" s="19" t="s">
        <v>70</v>
      </c>
      <c r="D41" s="24" t="s">
        <v>66</v>
      </c>
      <c r="E41" s="23" t="s">
        <v>67</v>
      </c>
      <c r="F41" s="17" t="s">
        <v>42</v>
      </c>
      <c r="G41" s="17">
        <f t="shared" ca="1" si="0"/>
        <v>2.724376469640597</v>
      </c>
      <c r="H41" s="17">
        <f t="shared" ca="1" si="1"/>
        <v>4.2678851053678031</v>
      </c>
      <c r="I41" s="17">
        <f t="shared" ca="1" si="2"/>
        <v>1754</v>
      </c>
      <c r="J41" s="17">
        <f t="shared" ca="1" si="3"/>
        <v>1579</v>
      </c>
      <c r="K41" s="17">
        <f t="shared" ca="1" si="6"/>
        <v>105</v>
      </c>
      <c r="L41" s="17">
        <f t="shared" ca="1" si="7"/>
        <v>70</v>
      </c>
      <c r="M41" s="17"/>
      <c r="N41" s="22"/>
      <c r="O41" s="17"/>
      <c r="P41" s="17"/>
    </row>
    <row r="42" spans="1:16" ht="30" x14ac:dyDescent="0.25">
      <c r="A42" s="17">
        <v>41</v>
      </c>
      <c r="B42" s="18">
        <v>43984</v>
      </c>
      <c r="C42" s="19" t="s">
        <v>70</v>
      </c>
      <c r="D42" s="24" t="s">
        <v>68</v>
      </c>
      <c r="E42" s="23" t="s">
        <v>67</v>
      </c>
      <c r="F42" s="21" t="s">
        <v>42</v>
      </c>
      <c r="G42" s="17">
        <f t="shared" ca="1" si="0"/>
        <v>1.1100331467332003</v>
      </c>
      <c r="H42" s="17">
        <f t="shared" ca="1" si="1"/>
        <v>4.779749221024737</v>
      </c>
      <c r="I42" s="17">
        <f t="shared" ca="1" si="2"/>
        <v>1961</v>
      </c>
      <c r="J42" s="17">
        <f t="shared" ca="1" si="3"/>
        <v>1373</v>
      </c>
      <c r="K42" s="17">
        <f t="shared" ca="1" si="6"/>
        <v>524</v>
      </c>
      <c r="L42" s="17">
        <f t="shared" ca="1" si="7"/>
        <v>64</v>
      </c>
      <c r="M42" s="17"/>
      <c r="N42" s="22"/>
      <c r="O42" s="17"/>
      <c r="P42" s="17"/>
    </row>
    <row r="43" spans="1:16" ht="30" x14ac:dyDescent="0.25">
      <c r="A43" s="23">
        <v>42</v>
      </c>
      <c r="B43" s="18">
        <v>43984</v>
      </c>
      <c r="C43" s="19" t="s">
        <v>70</v>
      </c>
      <c r="D43" s="24" t="s">
        <v>69</v>
      </c>
      <c r="E43" s="23" t="s">
        <v>67</v>
      </c>
      <c r="F43" s="17" t="s">
        <v>42</v>
      </c>
      <c r="G43" s="17">
        <f t="shared" ca="1" si="0"/>
        <v>1.6806366376709079</v>
      </c>
      <c r="H43" s="17">
        <f t="shared" ca="1" si="1"/>
        <v>4.9096229653437673</v>
      </c>
      <c r="I43" s="17">
        <f t="shared" ca="1" si="2"/>
        <v>2319</v>
      </c>
      <c r="J43" s="17">
        <f t="shared" ca="1" si="3"/>
        <v>1623</v>
      </c>
      <c r="K43" s="17">
        <f t="shared" ca="1" si="6"/>
        <v>642</v>
      </c>
      <c r="L43" s="17">
        <f t="shared" ca="1" si="7"/>
        <v>54</v>
      </c>
      <c r="M43" s="17"/>
      <c r="N43" s="22"/>
      <c r="O43" s="17"/>
      <c r="P43" s="17"/>
    </row>
    <row r="44" spans="1:16" x14ac:dyDescent="0.25">
      <c r="A44" s="17">
        <v>43</v>
      </c>
      <c r="B44" s="18">
        <v>43984</v>
      </c>
      <c r="C44" s="26" t="s">
        <v>72</v>
      </c>
      <c r="D44" s="20" t="s">
        <v>40</v>
      </c>
      <c r="E44" s="21" t="s">
        <v>41</v>
      </c>
      <c r="F44" s="17" t="s">
        <v>42</v>
      </c>
      <c r="G44" s="17">
        <f t="shared" ca="1" si="0"/>
        <v>2.0386609049201248</v>
      </c>
      <c r="H44" s="17">
        <f t="shared" ca="1" si="1"/>
        <v>4.4853882829516456</v>
      </c>
      <c r="I44" s="17">
        <f t="shared" ca="1" si="2"/>
        <v>1894</v>
      </c>
      <c r="J44" s="17">
        <f t="shared" ca="1" si="3"/>
        <v>1705</v>
      </c>
      <c r="K44" s="17">
        <f t="shared" ca="1" si="6"/>
        <v>145</v>
      </c>
      <c r="L44" s="17">
        <f t="shared" ca="1" si="7"/>
        <v>44</v>
      </c>
      <c r="M44" s="17"/>
      <c r="N44" s="22"/>
      <c r="O44" s="17"/>
      <c r="P44" s="17"/>
    </row>
    <row r="45" spans="1:16" x14ac:dyDescent="0.25">
      <c r="A45" s="23">
        <v>44</v>
      </c>
      <c r="B45" s="18">
        <v>43984</v>
      </c>
      <c r="C45" s="26" t="s">
        <v>72</v>
      </c>
      <c r="D45" s="20" t="s">
        <v>43</v>
      </c>
      <c r="E45" s="21" t="s">
        <v>41</v>
      </c>
      <c r="F45" s="21" t="s">
        <v>42</v>
      </c>
      <c r="G45" s="17">
        <f t="shared" ca="1" si="0"/>
        <v>2.5560275275751079</v>
      </c>
      <c r="H45" s="17">
        <f t="shared" ca="1" si="1"/>
        <v>4.3573966519651597</v>
      </c>
      <c r="I45" s="17">
        <f t="shared" ca="1" si="2"/>
        <v>4462</v>
      </c>
      <c r="J45" s="17">
        <f t="shared" ca="1" si="3"/>
        <v>3123</v>
      </c>
      <c r="K45" s="17">
        <f t="shared" ca="1" si="6"/>
        <v>1303</v>
      </c>
      <c r="L45" s="17">
        <f t="shared" ca="1" si="7"/>
        <v>36</v>
      </c>
      <c r="M45" s="17"/>
      <c r="N45" s="22"/>
      <c r="O45" s="17"/>
      <c r="P45" s="17"/>
    </row>
    <row r="46" spans="1:16" x14ac:dyDescent="0.25">
      <c r="A46" s="17">
        <v>45</v>
      </c>
      <c r="B46" s="18">
        <v>43984</v>
      </c>
      <c r="C46" s="26" t="s">
        <v>72</v>
      </c>
      <c r="D46" s="20" t="s">
        <v>44</v>
      </c>
      <c r="E46" s="21" t="s">
        <v>41</v>
      </c>
      <c r="F46" s="17" t="s">
        <v>42</v>
      </c>
      <c r="G46" s="17">
        <f t="shared" ca="1" si="0"/>
        <v>2.827815110856601</v>
      </c>
      <c r="H46" s="17">
        <f t="shared" ca="1" si="1"/>
        <v>4.0571571999704972</v>
      </c>
      <c r="I46" s="17">
        <f t="shared" ca="1" si="2"/>
        <v>2897</v>
      </c>
      <c r="J46" s="17">
        <f t="shared" ca="1" si="3"/>
        <v>2607</v>
      </c>
      <c r="K46" s="17">
        <f t="shared" ca="1" si="6"/>
        <v>227</v>
      </c>
      <c r="L46" s="17">
        <f t="shared" ca="1" si="7"/>
        <v>63</v>
      </c>
      <c r="M46" s="17"/>
      <c r="N46" s="22"/>
      <c r="O46" s="17"/>
      <c r="P46" s="17"/>
    </row>
    <row r="47" spans="1:16" x14ac:dyDescent="0.25">
      <c r="A47" s="23">
        <v>46</v>
      </c>
      <c r="B47" s="18">
        <v>43984</v>
      </c>
      <c r="C47" s="26" t="s">
        <v>72</v>
      </c>
      <c r="D47" s="20" t="s">
        <v>45</v>
      </c>
      <c r="E47" s="21" t="s">
        <v>41</v>
      </c>
      <c r="F47" s="21" t="s">
        <v>42</v>
      </c>
      <c r="G47" s="17">
        <f t="shared" ca="1" si="0"/>
        <v>1.0208093047063027</v>
      </c>
      <c r="H47" s="17">
        <f t="shared" ca="1" si="1"/>
        <v>4.2609738407836817</v>
      </c>
      <c r="I47" s="17">
        <f t="shared" ca="1" si="2"/>
        <v>3750</v>
      </c>
      <c r="J47" s="17">
        <f t="shared" ca="1" si="3"/>
        <v>3375</v>
      </c>
      <c r="K47" s="17">
        <f t="shared" ca="1" si="6"/>
        <v>361</v>
      </c>
      <c r="L47" s="17">
        <f t="shared" ca="1" si="7"/>
        <v>14</v>
      </c>
      <c r="M47" s="17"/>
      <c r="N47" s="22"/>
      <c r="O47" s="17"/>
      <c r="P47" s="17"/>
    </row>
    <row r="48" spans="1:16" x14ac:dyDescent="0.25">
      <c r="A48" s="17">
        <v>47</v>
      </c>
      <c r="B48" s="18">
        <v>43984</v>
      </c>
      <c r="C48" s="26" t="s">
        <v>72</v>
      </c>
      <c r="D48" s="20" t="s">
        <v>46</v>
      </c>
      <c r="E48" s="21" t="s">
        <v>41</v>
      </c>
      <c r="F48" s="17" t="s">
        <v>42</v>
      </c>
      <c r="G48" s="17">
        <f t="shared" ca="1" si="0"/>
        <v>1.3521456880865572</v>
      </c>
      <c r="H48" s="17">
        <f t="shared" ca="1" si="1"/>
        <v>4.7223510043855716</v>
      </c>
      <c r="I48" s="17">
        <f t="shared" ca="1" si="2"/>
        <v>3924</v>
      </c>
      <c r="J48" s="17">
        <f t="shared" ca="1" si="3"/>
        <v>2747</v>
      </c>
      <c r="K48" s="17">
        <f t="shared" ca="1" si="6"/>
        <v>1127</v>
      </c>
      <c r="L48" s="17">
        <f t="shared" ca="1" si="7"/>
        <v>50</v>
      </c>
      <c r="M48" s="17"/>
      <c r="N48" s="22"/>
      <c r="O48" s="17"/>
      <c r="P48" s="17"/>
    </row>
    <row r="49" spans="1:16" x14ac:dyDescent="0.25">
      <c r="A49" s="23">
        <v>48</v>
      </c>
      <c r="B49" s="18">
        <v>43984</v>
      </c>
      <c r="C49" s="26" t="s">
        <v>72</v>
      </c>
      <c r="D49" s="20" t="s">
        <v>47</v>
      </c>
      <c r="E49" s="21" t="s">
        <v>41</v>
      </c>
      <c r="F49" s="21" t="s">
        <v>42</v>
      </c>
      <c r="G49" s="17">
        <f t="shared" ca="1" si="0"/>
        <v>1.8324352867383631</v>
      </c>
      <c r="H49" s="17">
        <f t="shared" ca="1" si="1"/>
        <v>4.9317090961520638</v>
      </c>
      <c r="I49" s="17">
        <f t="shared" ca="1" si="2"/>
        <v>2937</v>
      </c>
      <c r="J49" s="17">
        <f t="shared" ca="1" si="3"/>
        <v>2643</v>
      </c>
      <c r="K49" s="17">
        <f t="shared" ca="1" si="6"/>
        <v>245</v>
      </c>
      <c r="L49" s="17">
        <f t="shared" ca="1" si="7"/>
        <v>49</v>
      </c>
      <c r="M49" s="17"/>
      <c r="N49" s="22"/>
      <c r="O49" s="17"/>
      <c r="P49" s="17"/>
    </row>
    <row r="50" spans="1:16" x14ac:dyDescent="0.25">
      <c r="A50" s="17">
        <v>49</v>
      </c>
      <c r="B50" s="18">
        <v>43984</v>
      </c>
      <c r="C50" s="26" t="s">
        <v>72</v>
      </c>
      <c r="D50" s="20" t="s">
        <v>48</v>
      </c>
      <c r="E50" s="21" t="s">
        <v>41</v>
      </c>
      <c r="F50" s="17" t="s">
        <v>42</v>
      </c>
      <c r="G50" s="17">
        <f t="shared" ca="1" si="0"/>
        <v>1.9282513776500703</v>
      </c>
      <c r="H50" s="17">
        <f t="shared" ca="1" si="1"/>
        <v>4.9707991206871824</v>
      </c>
      <c r="I50" s="17">
        <f t="shared" ca="1" si="2"/>
        <v>4597</v>
      </c>
      <c r="J50" s="17">
        <f t="shared" ca="1" si="3"/>
        <v>3678</v>
      </c>
      <c r="K50" s="17">
        <f t="shared" ca="1" si="6"/>
        <v>823</v>
      </c>
      <c r="L50" s="17">
        <f t="shared" ca="1" si="7"/>
        <v>96</v>
      </c>
      <c r="M50" s="17"/>
      <c r="N50" s="22"/>
      <c r="O50" s="17"/>
      <c r="P50" s="17"/>
    </row>
    <row r="51" spans="1:16" x14ac:dyDescent="0.25">
      <c r="A51" s="23">
        <v>50</v>
      </c>
      <c r="B51" s="18">
        <v>43984</v>
      </c>
      <c r="C51" s="26" t="s">
        <v>72</v>
      </c>
      <c r="D51" s="20" t="s">
        <v>49</v>
      </c>
      <c r="E51" s="21" t="s">
        <v>41</v>
      </c>
      <c r="F51" s="21" t="s">
        <v>42</v>
      </c>
      <c r="G51" s="17">
        <f t="shared" ca="1" si="0"/>
        <v>2.8872739850701414</v>
      </c>
      <c r="H51" s="17">
        <f t="shared" ca="1" si="1"/>
        <v>4.1928332077739947</v>
      </c>
      <c r="I51" s="17">
        <f t="shared" ca="1" si="2"/>
        <v>2095</v>
      </c>
      <c r="J51" s="17">
        <f t="shared" ca="1" si="3"/>
        <v>1467</v>
      </c>
      <c r="K51" s="17">
        <f t="shared" ca="1" si="6"/>
        <v>607</v>
      </c>
      <c r="L51" s="17">
        <f t="shared" ca="1" si="7"/>
        <v>21</v>
      </c>
      <c r="M51" s="17"/>
      <c r="N51" s="22"/>
      <c r="O51" s="17"/>
      <c r="P51" s="17"/>
    </row>
    <row r="52" spans="1:16" x14ac:dyDescent="0.25">
      <c r="A52" s="17">
        <v>51</v>
      </c>
      <c r="B52" s="18">
        <v>43984</v>
      </c>
      <c r="C52" s="26" t="s">
        <v>72</v>
      </c>
      <c r="D52" s="20" t="s">
        <v>50</v>
      </c>
      <c r="E52" s="21" t="s">
        <v>41</v>
      </c>
      <c r="F52" s="17" t="s">
        <v>42</v>
      </c>
      <c r="G52" s="17">
        <f t="shared" ca="1" si="0"/>
        <v>1.2242859847884784</v>
      </c>
      <c r="H52" s="17">
        <f t="shared" ca="1" si="1"/>
        <v>4.961354443457604</v>
      </c>
      <c r="I52" s="17">
        <f t="shared" ca="1" si="2"/>
        <v>2974</v>
      </c>
      <c r="J52" s="17">
        <f t="shared" ca="1" si="3"/>
        <v>2379</v>
      </c>
      <c r="K52" s="17">
        <f t="shared" ca="1" si="6"/>
        <v>504</v>
      </c>
      <c r="L52" s="17">
        <f t="shared" ca="1" si="7"/>
        <v>91</v>
      </c>
      <c r="M52" s="17"/>
      <c r="N52" s="22"/>
      <c r="O52" s="17"/>
      <c r="P52" s="17"/>
    </row>
    <row r="53" spans="1:16" x14ac:dyDescent="0.25">
      <c r="A53" s="23">
        <v>52</v>
      </c>
      <c r="B53" s="18">
        <v>43984</v>
      </c>
      <c r="C53" s="26" t="s">
        <v>72</v>
      </c>
      <c r="D53" s="20" t="s">
        <v>52</v>
      </c>
      <c r="E53" s="21" t="s">
        <v>41</v>
      </c>
      <c r="F53" s="21" t="s">
        <v>42</v>
      </c>
      <c r="G53" s="17">
        <f t="shared" ca="1" si="0"/>
        <v>2.385596431662047</v>
      </c>
      <c r="H53" s="17">
        <f t="shared" ca="1" si="1"/>
        <v>4.7136277986689574</v>
      </c>
      <c r="I53" s="17">
        <f t="shared" ca="1" si="2"/>
        <v>1451</v>
      </c>
      <c r="J53" s="17">
        <f t="shared" ca="1" si="3"/>
        <v>1161</v>
      </c>
      <c r="K53" s="17">
        <f t="shared" ca="1" si="6"/>
        <v>223</v>
      </c>
      <c r="L53" s="17">
        <f t="shared" ca="1" si="7"/>
        <v>67</v>
      </c>
      <c r="M53" s="17"/>
      <c r="N53" s="22"/>
      <c r="O53" s="17"/>
      <c r="P53" s="17"/>
    </row>
    <row r="54" spans="1:16" x14ac:dyDescent="0.25">
      <c r="A54" s="17">
        <v>53</v>
      </c>
      <c r="B54" s="18">
        <v>43984</v>
      </c>
      <c r="C54" s="26" t="s">
        <v>72</v>
      </c>
      <c r="D54" s="20" t="s">
        <v>53</v>
      </c>
      <c r="E54" s="21" t="s">
        <v>41</v>
      </c>
      <c r="F54" s="17" t="s">
        <v>42</v>
      </c>
      <c r="G54" s="17">
        <f t="shared" ca="1" si="0"/>
        <v>1.3002784239747336</v>
      </c>
      <c r="H54" s="17">
        <f t="shared" ca="1" si="1"/>
        <v>4.6981426327612512</v>
      </c>
      <c r="I54" s="17">
        <f t="shared" ca="1" si="2"/>
        <v>1773</v>
      </c>
      <c r="J54" s="17">
        <f t="shared" ca="1" si="3"/>
        <v>1596</v>
      </c>
      <c r="K54" s="17">
        <f t="shared" ca="1" si="6"/>
        <v>159</v>
      </c>
      <c r="L54" s="17">
        <f t="shared" ca="1" si="7"/>
        <v>18</v>
      </c>
      <c r="M54" s="17"/>
      <c r="N54" s="22"/>
      <c r="O54" s="17"/>
      <c r="P54" s="17"/>
    </row>
    <row r="55" spans="1:16" x14ac:dyDescent="0.25">
      <c r="A55" s="23">
        <v>54</v>
      </c>
      <c r="B55" s="18">
        <v>43984</v>
      </c>
      <c r="C55" s="26" t="s">
        <v>72</v>
      </c>
      <c r="D55" s="20" t="s">
        <v>54</v>
      </c>
      <c r="E55" s="21" t="s">
        <v>41</v>
      </c>
      <c r="F55" s="21" t="s">
        <v>42</v>
      </c>
      <c r="G55" s="17">
        <f t="shared" ca="1" si="0"/>
        <v>1.2696190487840155</v>
      </c>
      <c r="H55" s="17">
        <f t="shared" ca="1" si="1"/>
        <v>4.3981875455231503</v>
      </c>
      <c r="I55" s="17">
        <f t="shared" ca="1" si="2"/>
        <v>3409</v>
      </c>
      <c r="J55" s="17">
        <f t="shared" ca="1" si="3"/>
        <v>2386</v>
      </c>
      <c r="K55" s="17">
        <f t="shared" ca="1" si="6"/>
        <v>993</v>
      </c>
      <c r="L55" s="17">
        <f t="shared" ca="1" si="7"/>
        <v>30</v>
      </c>
      <c r="M55" s="17"/>
      <c r="N55" s="22"/>
      <c r="O55" s="17"/>
      <c r="P55" s="17"/>
    </row>
    <row r="56" spans="1:16" x14ac:dyDescent="0.25">
      <c r="A56" s="17">
        <v>55</v>
      </c>
      <c r="B56" s="18">
        <v>43984</v>
      </c>
      <c r="C56" s="26" t="s">
        <v>72</v>
      </c>
      <c r="D56" s="20" t="s">
        <v>55</v>
      </c>
      <c r="E56" s="21" t="s">
        <v>41</v>
      </c>
      <c r="F56" s="17" t="s">
        <v>42</v>
      </c>
      <c r="G56" s="17">
        <f t="shared" ca="1" si="0"/>
        <v>1.7803165079689673</v>
      </c>
      <c r="H56" s="17">
        <f t="shared" ca="1" si="1"/>
        <v>4.3361195534067791</v>
      </c>
      <c r="I56" s="17">
        <f t="shared" ca="1" si="2"/>
        <v>2571</v>
      </c>
      <c r="J56" s="17">
        <f t="shared" ca="1" si="3"/>
        <v>2057</v>
      </c>
      <c r="K56" s="17">
        <f t="shared" ca="1" si="6"/>
        <v>428</v>
      </c>
      <c r="L56" s="17">
        <f t="shared" ca="1" si="7"/>
        <v>86</v>
      </c>
      <c r="M56" s="17"/>
      <c r="N56" s="22"/>
      <c r="O56" s="17"/>
      <c r="P56" s="17"/>
    </row>
    <row r="57" spans="1:16" x14ac:dyDescent="0.25">
      <c r="A57" s="23">
        <v>56</v>
      </c>
      <c r="B57" s="18">
        <v>43984</v>
      </c>
      <c r="C57" s="26" t="s">
        <v>72</v>
      </c>
      <c r="D57" s="20" t="s">
        <v>57</v>
      </c>
      <c r="E57" s="23" t="s">
        <v>58</v>
      </c>
      <c r="F57" s="21" t="s">
        <v>42</v>
      </c>
      <c r="G57" s="17">
        <f t="shared" ca="1" si="0"/>
        <v>2.1669804541361417</v>
      </c>
      <c r="H57" s="17">
        <f t="shared" ca="1" si="1"/>
        <v>4.5804948701018304</v>
      </c>
      <c r="I57" s="17">
        <f t="shared" ca="1" si="2"/>
        <v>3498</v>
      </c>
      <c r="J57" s="17">
        <f t="shared" ca="1" si="3"/>
        <v>2449</v>
      </c>
      <c r="K57" s="17">
        <f t="shared" ca="1" si="6"/>
        <v>1007</v>
      </c>
      <c r="L57" s="17">
        <f t="shared" ca="1" si="7"/>
        <v>42</v>
      </c>
      <c r="M57" s="17"/>
      <c r="N57" s="22"/>
      <c r="O57" s="17"/>
      <c r="P57" s="17"/>
    </row>
    <row r="58" spans="1:16" x14ac:dyDescent="0.25">
      <c r="A58" s="17">
        <v>57</v>
      </c>
      <c r="B58" s="18">
        <v>43984</v>
      </c>
      <c r="C58" s="26" t="s">
        <v>72</v>
      </c>
      <c r="D58" s="24" t="s">
        <v>59</v>
      </c>
      <c r="E58" s="23" t="s">
        <v>60</v>
      </c>
      <c r="F58" s="17" t="s">
        <v>42</v>
      </c>
      <c r="G58" s="17">
        <f t="shared" ca="1" si="0"/>
        <v>1.0822190401732543</v>
      </c>
      <c r="H58" s="17">
        <f t="shared" ca="1" si="1"/>
        <v>4.2377719233909534</v>
      </c>
      <c r="I58" s="17">
        <f t="shared" ca="1" si="2"/>
        <v>1978</v>
      </c>
      <c r="J58" s="17">
        <f t="shared" ca="1" si="3"/>
        <v>1385</v>
      </c>
      <c r="K58" s="17">
        <f t="shared" ca="1" si="6"/>
        <v>533</v>
      </c>
      <c r="L58" s="17">
        <f t="shared" ca="1" si="7"/>
        <v>60</v>
      </c>
      <c r="M58" s="17"/>
      <c r="N58" s="22"/>
      <c r="O58" s="17"/>
      <c r="P58" s="17"/>
    </row>
    <row r="59" spans="1:16" x14ac:dyDescent="0.25">
      <c r="A59" s="23">
        <v>58</v>
      </c>
      <c r="B59" s="18">
        <v>43984</v>
      </c>
      <c r="C59" s="26" t="s">
        <v>72</v>
      </c>
      <c r="D59" s="24" t="s">
        <v>61</v>
      </c>
      <c r="E59" s="23" t="s">
        <v>60</v>
      </c>
      <c r="F59" s="21" t="s">
        <v>42</v>
      </c>
      <c r="G59" s="17">
        <f t="shared" ca="1" si="0"/>
        <v>2.5082044205023837</v>
      </c>
      <c r="H59" s="17">
        <f t="shared" ca="1" si="1"/>
        <v>4.0229777638776119</v>
      </c>
      <c r="I59" s="17">
        <f t="shared" ca="1" si="2"/>
        <v>3582</v>
      </c>
      <c r="J59" s="17">
        <f t="shared" ca="1" si="3"/>
        <v>3224</v>
      </c>
      <c r="K59" s="17">
        <f t="shared" ca="1" si="6"/>
        <v>326</v>
      </c>
      <c r="L59" s="17">
        <f t="shared" ca="1" si="7"/>
        <v>32</v>
      </c>
      <c r="M59" s="17"/>
      <c r="N59" s="22"/>
      <c r="O59" s="17"/>
      <c r="P59" s="17"/>
    </row>
    <row r="60" spans="1:16" x14ac:dyDescent="0.25">
      <c r="A60" s="17">
        <v>59</v>
      </c>
      <c r="B60" s="18">
        <v>43984</v>
      </c>
      <c r="C60" s="26" t="s">
        <v>72</v>
      </c>
      <c r="D60" s="24" t="s">
        <v>62</v>
      </c>
      <c r="E60" s="23" t="s">
        <v>63</v>
      </c>
      <c r="F60" s="17" t="s">
        <v>42</v>
      </c>
      <c r="G60" s="17">
        <f t="shared" ca="1" si="0"/>
        <v>2.2031710602012229</v>
      </c>
      <c r="H60" s="17">
        <f t="shared" ca="1" si="1"/>
        <v>4.8650771833184372</v>
      </c>
      <c r="I60" s="17">
        <f t="shared" ca="1" si="2"/>
        <v>2238</v>
      </c>
      <c r="J60" s="17">
        <f t="shared" ca="1" si="3"/>
        <v>1567</v>
      </c>
      <c r="K60" s="17">
        <f t="shared" ca="1" si="6"/>
        <v>649</v>
      </c>
      <c r="L60" s="17">
        <f t="shared" ca="1" si="7"/>
        <v>22</v>
      </c>
      <c r="M60" s="17"/>
      <c r="N60" s="22"/>
      <c r="O60" s="17"/>
      <c r="P60" s="17"/>
    </row>
    <row r="61" spans="1:16" ht="45" x14ac:dyDescent="0.25">
      <c r="A61" s="23">
        <v>60</v>
      </c>
      <c r="B61" s="18">
        <v>43984</v>
      </c>
      <c r="C61" s="26" t="s">
        <v>72</v>
      </c>
      <c r="D61" s="25" t="s">
        <v>65</v>
      </c>
      <c r="E61" s="23" t="s">
        <v>63</v>
      </c>
      <c r="F61" s="21" t="s">
        <v>42</v>
      </c>
      <c r="G61" s="17">
        <f t="shared" ca="1" si="0"/>
        <v>2.3535302788573231</v>
      </c>
      <c r="H61" s="17">
        <f t="shared" ca="1" si="1"/>
        <v>4.3769772983501625</v>
      </c>
      <c r="I61" s="17">
        <f t="shared" ca="1" si="2"/>
        <v>4247</v>
      </c>
      <c r="J61" s="17">
        <f t="shared" ca="1" si="3"/>
        <v>2973</v>
      </c>
      <c r="K61" s="17">
        <f t="shared" ca="1" si="6"/>
        <v>1229</v>
      </c>
      <c r="L61" s="17">
        <f t="shared" ca="1" si="7"/>
        <v>45</v>
      </c>
      <c r="M61" s="18">
        <v>44043</v>
      </c>
      <c r="N61" s="22">
        <v>0.2</v>
      </c>
      <c r="O61" s="17" t="s">
        <v>51</v>
      </c>
      <c r="P61" s="17"/>
    </row>
    <row r="62" spans="1:16" ht="30" x14ac:dyDescent="0.25">
      <c r="A62" s="17">
        <v>61</v>
      </c>
      <c r="B62" s="18">
        <v>43984</v>
      </c>
      <c r="C62" s="26" t="s">
        <v>73</v>
      </c>
      <c r="D62" s="20" t="s">
        <v>40</v>
      </c>
      <c r="E62" s="21" t="s">
        <v>41</v>
      </c>
      <c r="F62" s="21" t="s">
        <v>42</v>
      </c>
      <c r="G62" s="17">
        <f t="shared" ca="1" si="0"/>
        <v>2.0680017338822494</v>
      </c>
      <c r="H62" s="17">
        <f t="shared" ca="1" si="1"/>
        <v>4.7182000047556318</v>
      </c>
      <c r="I62" s="17">
        <f t="shared" ca="1" si="2"/>
        <v>4320</v>
      </c>
      <c r="J62" s="17">
        <f t="shared" ca="1" si="3"/>
        <v>3024</v>
      </c>
      <c r="K62" s="17">
        <f t="shared" ca="1" si="6"/>
        <v>1259</v>
      </c>
      <c r="L62" s="17">
        <f t="shared" ca="1" si="7"/>
        <v>37</v>
      </c>
      <c r="M62" s="17"/>
      <c r="N62" s="22"/>
      <c r="O62" s="17"/>
      <c r="P62" s="17"/>
    </row>
    <row r="63" spans="1:16" ht="30" x14ac:dyDescent="0.25">
      <c r="A63" s="23">
        <v>62</v>
      </c>
      <c r="B63" s="18">
        <v>43984</v>
      </c>
      <c r="C63" s="26" t="s">
        <v>73</v>
      </c>
      <c r="D63" s="20" t="s">
        <v>43</v>
      </c>
      <c r="E63" s="21" t="s">
        <v>41</v>
      </c>
      <c r="F63" s="17" t="s">
        <v>42</v>
      </c>
      <c r="G63" s="17">
        <f t="shared" ca="1" si="0"/>
        <v>1.3833619412378471</v>
      </c>
      <c r="H63" s="17">
        <f t="shared" ca="1" si="1"/>
        <v>4.830073683629406</v>
      </c>
      <c r="I63" s="17">
        <f t="shared" ca="1" si="2"/>
        <v>2015</v>
      </c>
      <c r="J63" s="17">
        <f t="shared" ca="1" si="3"/>
        <v>1411</v>
      </c>
      <c r="K63" s="17">
        <f t="shared" ca="1" si="6"/>
        <v>553</v>
      </c>
      <c r="L63" s="17">
        <f t="shared" ca="1" si="7"/>
        <v>51</v>
      </c>
      <c r="M63" s="17"/>
      <c r="N63" s="22"/>
      <c r="O63" s="17"/>
      <c r="P63" s="17"/>
    </row>
    <row r="64" spans="1:16" ht="30" x14ac:dyDescent="0.25">
      <c r="A64" s="17">
        <v>63</v>
      </c>
      <c r="B64" s="18">
        <v>43984</v>
      </c>
      <c r="C64" s="26" t="s">
        <v>73</v>
      </c>
      <c r="D64" s="20" t="s">
        <v>44</v>
      </c>
      <c r="E64" s="21" t="s">
        <v>41</v>
      </c>
      <c r="F64" s="21" t="s">
        <v>42</v>
      </c>
      <c r="G64" s="17">
        <f t="shared" ca="1" si="0"/>
        <v>2.2094752558753621</v>
      </c>
      <c r="H64" s="17">
        <f t="shared" ca="1" si="1"/>
        <v>4.3938535614228575</v>
      </c>
      <c r="I64" s="17">
        <f t="shared" ca="1" si="2"/>
        <v>3679</v>
      </c>
      <c r="J64" s="17">
        <f t="shared" ca="1" si="3"/>
        <v>2943</v>
      </c>
      <c r="K64" s="17">
        <f t="shared" ca="1" si="6"/>
        <v>690</v>
      </c>
      <c r="L64" s="17">
        <f t="shared" ca="1" si="7"/>
        <v>46</v>
      </c>
      <c r="M64" s="17"/>
      <c r="N64" s="22"/>
      <c r="O64" s="17"/>
      <c r="P64" s="17"/>
    </row>
    <row r="65" spans="1:16" ht="30" x14ac:dyDescent="0.25">
      <c r="A65" s="23">
        <v>64</v>
      </c>
      <c r="B65" s="18">
        <v>43984</v>
      </c>
      <c r="C65" s="26" t="s">
        <v>73</v>
      </c>
      <c r="D65" s="20" t="s">
        <v>45</v>
      </c>
      <c r="E65" s="21" t="s">
        <v>41</v>
      </c>
      <c r="F65" s="17" t="s">
        <v>42</v>
      </c>
      <c r="G65" s="17">
        <f t="shared" ca="1" si="0"/>
        <v>2.129418289531599</v>
      </c>
      <c r="H65" s="17">
        <f t="shared" ca="1" si="1"/>
        <v>4.1377676243470853</v>
      </c>
      <c r="I65" s="17">
        <f t="shared" ca="1" si="2"/>
        <v>3994</v>
      </c>
      <c r="J65" s="17">
        <f t="shared" ca="1" si="3"/>
        <v>3195</v>
      </c>
      <c r="K65" s="17">
        <f t="shared" ca="1" si="6"/>
        <v>703</v>
      </c>
      <c r="L65" s="17">
        <f t="shared" ca="1" si="7"/>
        <v>96</v>
      </c>
      <c r="M65" s="18">
        <v>43981</v>
      </c>
      <c r="N65" s="22">
        <v>0.4</v>
      </c>
      <c r="O65" s="17" t="s">
        <v>74</v>
      </c>
      <c r="P65" s="17"/>
    </row>
    <row r="66" spans="1:16" ht="30" x14ac:dyDescent="0.25">
      <c r="A66" s="17">
        <v>65</v>
      </c>
      <c r="B66" s="18">
        <v>43984</v>
      </c>
      <c r="C66" s="26" t="s">
        <v>73</v>
      </c>
      <c r="D66" s="20" t="s">
        <v>46</v>
      </c>
      <c r="E66" s="21" t="s">
        <v>41</v>
      </c>
      <c r="F66" s="21" t="s">
        <v>42</v>
      </c>
      <c r="G66" s="17">
        <f t="shared" ca="1" si="0"/>
        <v>1.307573596991332</v>
      </c>
      <c r="H66" s="17">
        <f t="shared" ca="1" si="1"/>
        <v>4.6936684646784173</v>
      </c>
      <c r="I66" s="17">
        <f t="shared" ca="1" si="2"/>
        <v>2041</v>
      </c>
      <c r="J66" s="17">
        <f t="shared" ca="1" si="3"/>
        <v>1837</v>
      </c>
      <c r="K66" s="17">
        <f t="shared" ca="1" si="6"/>
        <v>168</v>
      </c>
      <c r="L66" s="17">
        <f t="shared" ca="1" si="7"/>
        <v>36</v>
      </c>
      <c r="M66" s="17"/>
      <c r="N66" s="22"/>
      <c r="O66" s="17"/>
      <c r="P66" s="17"/>
    </row>
    <row r="67" spans="1:16" ht="30" x14ac:dyDescent="0.25">
      <c r="A67" s="23">
        <v>66</v>
      </c>
      <c r="B67" s="18">
        <v>43984</v>
      </c>
      <c r="C67" s="26" t="s">
        <v>73</v>
      </c>
      <c r="D67" s="20" t="s">
        <v>47</v>
      </c>
      <c r="E67" s="21" t="s">
        <v>41</v>
      </c>
      <c r="F67" s="17" t="s">
        <v>42</v>
      </c>
      <c r="G67" s="17">
        <f t="shared" ref="G67:G130" ca="1" si="8">RAND()+RANDBETWEEN(1,2)</f>
        <v>2.5341386164898214</v>
      </c>
      <c r="H67" s="17">
        <f t="shared" ref="H67:H130" ca="1" si="9">RAND()+4</f>
        <v>4.0407353998123279</v>
      </c>
      <c r="I67" s="17">
        <f t="shared" ref="I67:I130" ca="1" si="10">RANDBETWEEN(1000,5000)</f>
        <v>1905</v>
      </c>
      <c r="J67" s="17">
        <f t="shared" ref="J67:J130" ca="1" si="11">ROUND(I67*RANDBETWEEN(7,9)/10,0)</f>
        <v>1715</v>
      </c>
      <c r="K67" s="17">
        <f t="shared" ca="1" si="6"/>
        <v>147</v>
      </c>
      <c r="L67" s="17">
        <f t="shared" ca="1" si="7"/>
        <v>43</v>
      </c>
      <c r="M67" s="17"/>
      <c r="N67" s="22"/>
      <c r="O67" s="17"/>
      <c r="P67" s="17"/>
    </row>
    <row r="68" spans="1:16" ht="30" x14ac:dyDescent="0.25">
      <c r="A68" s="17">
        <v>67</v>
      </c>
      <c r="B68" s="18">
        <v>43984</v>
      </c>
      <c r="C68" s="26" t="s">
        <v>73</v>
      </c>
      <c r="D68" s="20" t="s">
        <v>48</v>
      </c>
      <c r="E68" s="21" t="s">
        <v>41</v>
      </c>
      <c r="F68" s="21" t="s">
        <v>42</v>
      </c>
      <c r="G68" s="17">
        <f t="shared" ca="1" si="8"/>
        <v>2.2025406438301429</v>
      </c>
      <c r="H68" s="17">
        <f t="shared" ca="1" si="9"/>
        <v>4.1252965518415312</v>
      </c>
      <c r="I68" s="17">
        <f t="shared" ca="1" si="10"/>
        <v>1392</v>
      </c>
      <c r="J68" s="17">
        <f t="shared" ca="1" si="11"/>
        <v>1253</v>
      </c>
      <c r="K68" s="17">
        <f t="shared" ca="1" si="6"/>
        <v>85</v>
      </c>
      <c r="L68" s="17">
        <f t="shared" ca="1" si="7"/>
        <v>54</v>
      </c>
      <c r="M68" s="17"/>
      <c r="N68" s="22"/>
      <c r="O68" s="17"/>
      <c r="P68" s="17"/>
    </row>
    <row r="69" spans="1:16" ht="30" x14ac:dyDescent="0.25">
      <c r="A69" s="23">
        <v>68</v>
      </c>
      <c r="B69" s="18">
        <v>43984</v>
      </c>
      <c r="C69" s="26" t="s">
        <v>73</v>
      </c>
      <c r="D69" s="20" t="s">
        <v>49</v>
      </c>
      <c r="E69" s="21" t="s">
        <v>41</v>
      </c>
      <c r="F69" s="17" t="s">
        <v>42</v>
      </c>
      <c r="G69" s="17">
        <f t="shared" ca="1" si="8"/>
        <v>2.8890081590776493</v>
      </c>
      <c r="H69" s="17">
        <f t="shared" ca="1" si="9"/>
        <v>4.4424549926597194</v>
      </c>
      <c r="I69" s="17">
        <f t="shared" ca="1" si="10"/>
        <v>4128</v>
      </c>
      <c r="J69" s="17">
        <f t="shared" ca="1" si="11"/>
        <v>3715</v>
      </c>
      <c r="K69" s="17">
        <f t="shared" ca="1" si="6"/>
        <v>387</v>
      </c>
      <c r="L69" s="17">
        <f t="shared" ca="1" si="7"/>
        <v>26</v>
      </c>
      <c r="M69" s="18">
        <v>43983</v>
      </c>
      <c r="N69" s="22">
        <v>1</v>
      </c>
      <c r="O69" s="17" t="s">
        <v>64</v>
      </c>
      <c r="P69" s="17"/>
    </row>
    <row r="70" spans="1:16" ht="30" x14ac:dyDescent="0.25">
      <c r="A70" s="17">
        <v>69</v>
      </c>
      <c r="B70" s="18">
        <v>43984</v>
      </c>
      <c r="C70" s="26" t="s">
        <v>73</v>
      </c>
      <c r="D70" s="20" t="s">
        <v>50</v>
      </c>
      <c r="E70" s="21" t="s">
        <v>41</v>
      </c>
      <c r="F70" s="21" t="s">
        <v>42</v>
      </c>
      <c r="G70" s="17">
        <f t="shared" ca="1" si="8"/>
        <v>1.6882569606860645</v>
      </c>
      <c r="H70" s="17">
        <f t="shared" ca="1" si="9"/>
        <v>4.7622066731720674</v>
      </c>
      <c r="I70" s="17">
        <f t="shared" ca="1" si="10"/>
        <v>1411</v>
      </c>
      <c r="J70" s="17">
        <f t="shared" ca="1" si="11"/>
        <v>1270</v>
      </c>
      <c r="K70" s="17">
        <f t="shared" ca="1" si="6"/>
        <v>92</v>
      </c>
      <c r="L70" s="17">
        <f t="shared" ca="1" si="7"/>
        <v>49</v>
      </c>
      <c r="M70" s="17"/>
      <c r="N70" s="22"/>
      <c r="O70" s="17"/>
      <c r="P70" s="17"/>
    </row>
    <row r="71" spans="1:16" ht="30" x14ac:dyDescent="0.25">
      <c r="A71" s="23">
        <v>70</v>
      </c>
      <c r="B71" s="18">
        <v>43984</v>
      </c>
      <c r="C71" s="26" t="s">
        <v>73</v>
      </c>
      <c r="D71" s="20" t="s">
        <v>52</v>
      </c>
      <c r="E71" s="21" t="s">
        <v>41</v>
      </c>
      <c r="F71" s="17" t="s">
        <v>42</v>
      </c>
      <c r="G71" s="17">
        <f t="shared" ca="1" si="8"/>
        <v>1.1945568489095633</v>
      </c>
      <c r="H71" s="17">
        <f t="shared" ca="1" si="9"/>
        <v>4.4146309701187239</v>
      </c>
      <c r="I71" s="17">
        <f t="shared" ca="1" si="10"/>
        <v>4924</v>
      </c>
      <c r="J71" s="17">
        <f t="shared" ca="1" si="11"/>
        <v>3939</v>
      </c>
      <c r="K71" s="17">
        <f t="shared" ca="1" si="6"/>
        <v>888</v>
      </c>
      <c r="L71" s="17">
        <f t="shared" ca="1" si="7"/>
        <v>97</v>
      </c>
      <c r="M71" s="17"/>
      <c r="N71" s="22"/>
      <c r="O71" s="17"/>
      <c r="P71" s="17"/>
    </row>
    <row r="72" spans="1:16" ht="30" x14ac:dyDescent="0.25">
      <c r="A72" s="17">
        <v>71</v>
      </c>
      <c r="B72" s="18">
        <v>43984</v>
      </c>
      <c r="C72" s="26" t="s">
        <v>73</v>
      </c>
      <c r="D72" s="20" t="s">
        <v>53</v>
      </c>
      <c r="E72" s="21" t="s">
        <v>41</v>
      </c>
      <c r="F72" s="21" t="s">
        <v>42</v>
      </c>
      <c r="G72" s="17">
        <f t="shared" ca="1" si="8"/>
        <v>2.7345787790429785</v>
      </c>
      <c r="H72" s="17">
        <f t="shared" ca="1" si="9"/>
        <v>4.5999875199474145</v>
      </c>
      <c r="I72" s="17">
        <f t="shared" ca="1" si="10"/>
        <v>1084</v>
      </c>
      <c r="J72" s="17">
        <f t="shared" ca="1" si="11"/>
        <v>759</v>
      </c>
      <c r="K72" s="17">
        <f t="shared" ca="1" si="6"/>
        <v>238</v>
      </c>
      <c r="L72" s="17">
        <f t="shared" ca="1" si="7"/>
        <v>87</v>
      </c>
      <c r="M72" s="17"/>
      <c r="N72" s="22"/>
      <c r="O72" s="17"/>
      <c r="P72" s="17"/>
    </row>
    <row r="73" spans="1:16" ht="30" x14ac:dyDescent="0.25">
      <c r="A73" s="23">
        <v>72</v>
      </c>
      <c r="B73" s="18">
        <v>43984</v>
      </c>
      <c r="C73" s="26" t="s">
        <v>73</v>
      </c>
      <c r="D73" s="20" t="s">
        <v>54</v>
      </c>
      <c r="E73" s="21" t="s">
        <v>41</v>
      </c>
      <c r="F73" s="17" t="s">
        <v>42</v>
      </c>
      <c r="G73" s="17">
        <f t="shared" ca="1" si="8"/>
        <v>2.379698688876565</v>
      </c>
      <c r="H73" s="17">
        <f t="shared" ca="1" si="9"/>
        <v>4.8886472260809963</v>
      </c>
      <c r="I73" s="17">
        <f t="shared" ca="1" si="10"/>
        <v>4702</v>
      </c>
      <c r="J73" s="17">
        <f t="shared" ca="1" si="11"/>
        <v>3291</v>
      </c>
      <c r="K73" s="17">
        <f t="shared" ca="1" si="6"/>
        <v>1317</v>
      </c>
      <c r="L73" s="17">
        <f t="shared" ca="1" si="7"/>
        <v>94</v>
      </c>
      <c r="M73" s="17"/>
      <c r="N73" s="22"/>
      <c r="O73" s="17"/>
      <c r="P73" s="17"/>
    </row>
    <row r="74" spans="1:16" ht="30" x14ac:dyDescent="0.25">
      <c r="A74" s="17">
        <v>73</v>
      </c>
      <c r="B74" s="18">
        <v>43984</v>
      </c>
      <c r="C74" s="26" t="s">
        <v>73</v>
      </c>
      <c r="D74" s="20" t="s">
        <v>55</v>
      </c>
      <c r="E74" s="21" t="s">
        <v>41</v>
      </c>
      <c r="F74" s="21" t="s">
        <v>42</v>
      </c>
      <c r="G74" s="17">
        <f t="shared" ca="1" si="8"/>
        <v>1.1890524330425349</v>
      </c>
      <c r="H74" s="17">
        <f t="shared" ca="1" si="9"/>
        <v>4.8859662841055176</v>
      </c>
      <c r="I74" s="17">
        <f t="shared" ca="1" si="10"/>
        <v>4547</v>
      </c>
      <c r="J74" s="17">
        <f t="shared" ca="1" si="11"/>
        <v>3183</v>
      </c>
      <c r="K74" s="17">
        <f t="shared" ca="1" si="6"/>
        <v>1336</v>
      </c>
      <c r="L74" s="17">
        <f t="shared" ca="1" si="7"/>
        <v>28</v>
      </c>
      <c r="M74" s="17"/>
      <c r="N74" s="22"/>
      <c r="O74" s="17"/>
      <c r="P74" s="17"/>
    </row>
    <row r="75" spans="1:16" ht="30" x14ac:dyDescent="0.25">
      <c r="A75" s="23">
        <v>74</v>
      </c>
      <c r="B75" s="18">
        <v>43984</v>
      </c>
      <c r="C75" s="26" t="s">
        <v>73</v>
      </c>
      <c r="D75" s="20" t="s">
        <v>57</v>
      </c>
      <c r="E75" s="23" t="s">
        <v>58</v>
      </c>
      <c r="F75" s="17" t="s">
        <v>42</v>
      </c>
      <c r="G75" s="17">
        <f t="shared" ca="1" si="8"/>
        <v>1.7074207081101997</v>
      </c>
      <c r="H75" s="17">
        <f t="shared" ca="1" si="9"/>
        <v>4.4959046728001431</v>
      </c>
      <c r="I75" s="17">
        <f t="shared" ca="1" si="10"/>
        <v>1243</v>
      </c>
      <c r="J75" s="17">
        <f t="shared" ca="1" si="11"/>
        <v>870</v>
      </c>
      <c r="K75" s="17">
        <f t="shared" ca="1" si="6"/>
        <v>333</v>
      </c>
      <c r="L75" s="17">
        <f t="shared" ca="1" si="7"/>
        <v>40</v>
      </c>
      <c r="M75" s="17"/>
      <c r="N75" s="22"/>
      <c r="O75" s="17"/>
      <c r="P75" s="17"/>
    </row>
    <row r="76" spans="1:16" ht="30" x14ac:dyDescent="0.25">
      <c r="A76" s="17">
        <v>75</v>
      </c>
      <c r="B76" s="18">
        <v>43984</v>
      </c>
      <c r="C76" s="26" t="s">
        <v>73</v>
      </c>
      <c r="D76" s="24" t="s">
        <v>59</v>
      </c>
      <c r="E76" s="23" t="s">
        <v>60</v>
      </c>
      <c r="F76" s="21" t="s">
        <v>42</v>
      </c>
      <c r="G76" s="17">
        <f t="shared" ca="1" si="8"/>
        <v>1.2496886949260371</v>
      </c>
      <c r="H76" s="17">
        <f t="shared" ca="1" si="9"/>
        <v>4.9059799728511182</v>
      </c>
      <c r="I76" s="17">
        <f t="shared" ca="1" si="10"/>
        <v>4790</v>
      </c>
      <c r="J76" s="17">
        <f t="shared" ca="1" si="11"/>
        <v>3353</v>
      </c>
      <c r="K76" s="17">
        <f t="shared" ca="1" si="6"/>
        <v>1413</v>
      </c>
      <c r="L76" s="17">
        <f t="shared" ca="1" si="7"/>
        <v>24</v>
      </c>
      <c r="M76" s="17"/>
      <c r="N76" s="22"/>
      <c r="O76" s="17"/>
      <c r="P76" s="17"/>
    </row>
    <row r="77" spans="1:16" ht="30" x14ac:dyDescent="0.25">
      <c r="A77" s="23">
        <v>76</v>
      </c>
      <c r="B77" s="18">
        <v>43984</v>
      </c>
      <c r="C77" s="26" t="s">
        <v>73</v>
      </c>
      <c r="D77" s="24" t="s">
        <v>61</v>
      </c>
      <c r="E77" s="23" t="s">
        <v>60</v>
      </c>
      <c r="F77" s="17" t="s">
        <v>42</v>
      </c>
      <c r="G77" s="17">
        <f t="shared" ca="1" si="8"/>
        <v>1.4454311365669223</v>
      </c>
      <c r="H77" s="17">
        <f t="shared" ca="1" si="9"/>
        <v>4.9996922287509626</v>
      </c>
      <c r="I77" s="17">
        <f t="shared" ca="1" si="10"/>
        <v>1308</v>
      </c>
      <c r="J77" s="17">
        <f t="shared" ca="1" si="11"/>
        <v>916</v>
      </c>
      <c r="K77" s="17">
        <f t="shared" ca="1" si="6"/>
        <v>325</v>
      </c>
      <c r="L77" s="17">
        <f t="shared" ca="1" si="7"/>
        <v>67</v>
      </c>
      <c r="M77" s="17"/>
      <c r="N77" s="22"/>
      <c r="O77" s="17"/>
      <c r="P77" s="17"/>
    </row>
    <row r="78" spans="1:16" ht="30" x14ac:dyDescent="0.25">
      <c r="A78" s="17">
        <v>77</v>
      </c>
      <c r="B78" s="18">
        <v>43984</v>
      </c>
      <c r="C78" s="26" t="s">
        <v>73</v>
      </c>
      <c r="D78" s="24" t="s">
        <v>62</v>
      </c>
      <c r="E78" s="23" t="s">
        <v>63</v>
      </c>
      <c r="F78" s="21" t="s">
        <v>42</v>
      </c>
      <c r="G78" s="17">
        <f t="shared" ca="1" si="8"/>
        <v>1.4321603755957701</v>
      </c>
      <c r="H78" s="17">
        <f t="shared" ca="1" si="9"/>
        <v>4.7254687683058352</v>
      </c>
      <c r="I78" s="17">
        <f t="shared" ca="1" si="10"/>
        <v>3652</v>
      </c>
      <c r="J78" s="17">
        <f t="shared" ca="1" si="11"/>
        <v>3287</v>
      </c>
      <c r="K78" s="17">
        <f t="shared" ca="1" si="6"/>
        <v>288</v>
      </c>
      <c r="L78" s="17">
        <f t="shared" ca="1" si="7"/>
        <v>77</v>
      </c>
      <c r="M78" s="17"/>
      <c r="N78" s="22"/>
      <c r="O78" s="17"/>
      <c r="P78" s="17"/>
    </row>
    <row r="79" spans="1:16" ht="45" x14ac:dyDescent="0.25">
      <c r="A79" s="23">
        <v>78</v>
      </c>
      <c r="B79" s="18">
        <v>43984</v>
      </c>
      <c r="C79" s="26" t="s">
        <v>73</v>
      </c>
      <c r="D79" s="25" t="s">
        <v>65</v>
      </c>
      <c r="E79" s="23" t="s">
        <v>63</v>
      </c>
      <c r="F79" s="17" t="s">
        <v>42</v>
      </c>
      <c r="G79" s="17">
        <f t="shared" ca="1" si="8"/>
        <v>1.1349381805479033</v>
      </c>
      <c r="H79" s="17">
        <f t="shared" ca="1" si="9"/>
        <v>4.640141284609582</v>
      </c>
      <c r="I79" s="17">
        <f t="shared" ca="1" si="10"/>
        <v>1937</v>
      </c>
      <c r="J79" s="17">
        <f t="shared" ca="1" si="11"/>
        <v>1743</v>
      </c>
      <c r="K79" s="17">
        <f t="shared" ca="1" si="6"/>
        <v>150</v>
      </c>
      <c r="L79" s="17">
        <f t="shared" ca="1" si="7"/>
        <v>44</v>
      </c>
      <c r="M79" s="17"/>
      <c r="N79" s="22"/>
      <c r="O79" s="17"/>
      <c r="P79" s="17"/>
    </row>
    <row r="80" spans="1:16" ht="30" x14ac:dyDescent="0.25">
      <c r="A80" s="17">
        <v>79</v>
      </c>
      <c r="B80" s="18">
        <v>43984</v>
      </c>
      <c r="C80" s="26" t="s">
        <v>75</v>
      </c>
      <c r="D80" s="20" t="s">
        <v>40</v>
      </c>
      <c r="E80" s="21" t="s">
        <v>41</v>
      </c>
      <c r="F80" s="17" t="s">
        <v>42</v>
      </c>
      <c r="G80" s="17">
        <f t="shared" ca="1" si="8"/>
        <v>1.0641615691575921</v>
      </c>
      <c r="H80" s="17">
        <f t="shared" ca="1" si="9"/>
        <v>4.6917749094024686</v>
      </c>
      <c r="I80" s="17">
        <f t="shared" ca="1" si="10"/>
        <v>1834</v>
      </c>
      <c r="J80" s="17">
        <f t="shared" ca="1" si="11"/>
        <v>1467</v>
      </c>
      <c r="K80" s="17">
        <f t="shared" ca="1" si="6"/>
        <v>293</v>
      </c>
      <c r="L80" s="17">
        <f t="shared" ca="1" si="7"/>
        <v>74</v>
      </c>
      <c r="M80" s="17"/>
      <c r="N80" s="22"/>
      <c r="O80" s="17"/>
      <c r="P80" s="17"/>
    </row>
    <row r="81" spans="1:16" ht="30" x14ac:dyDescent="0.25">
      <c r="A81" s="23">
        <v>80</v>
      </c>
      <c r="B81" s="18">
        <v>43984</v>
      </c>
      <c r="C81" s="26" t="s">
        <v>75</v>
      </c>
      <c r="D81" s="20" t="s">
        <v>43</v>
      </c>
      <c r="E81" s="21" t="s">
        <v>41</v>
      </c>
      <c r="F81" s="21" t="s">
        <v>42</v>
      </c>
      <c r="G81" s="17">
        <f t="shared" ca="1" si="8"/>
        <v>2.042064725158951</v>
      </c>
      <c r="H81" s="17">
        <f t="shared" ca="1" si="9"/>
        <v>4.026036725835338</v>
      </c>
      <c r="I81" s="17">
        <f t="shared" ca="1" si="10"/>
        <v>3618</v>
      </c>
      <c r="J81" s="17">
        <f t="shared" ca="1" si="11"/>
        <v>3256</v>
      </c>
      <c r="K81" s="17">
        <f t="shared" ca="1" si="6"/>
        <v>289</v>
      </c>
      <c r="L81" s="17">
        <f t="shared" ca="1" si="7"/>
        <v>73</v>
      </c>
      <c r="M81" s="17"/>
      <c r="N81" s="22"/>
      <c r="O81" s="17"/>
      <c r="P81" s="17"/>
    </row>
    <row r="82" spans="1:16" ht="30" x14ac:dyDescent="0.25">
      <c r="A82" s="17">
        <v>81</v>
      </c>
      <c r="B82" s="18">
        <v>43984</v>
      </c>
      <c r="C82" s="26" t="s">
        <v>75</v>
      </c>
      <c r="D82" s="20" t="s">
        <v>44</v>
      </c>
      <c r="E82" s="21" t="s">
        <v>41</v>
      </c>
      <c r="F82" s="17" t="s">
        <v>42</v>
      </c>
      <c r="G82" s="17">
        <f t="shared" ca="1" si="8"/>
        <v>1.1583013020097797</v>
      </c>
      <c r="H82" s="17">
        <f t="shared" ca="1" si="9"/>
        <v>4.9074995150793361</v>
      </c>
      <c r="I82" s="17">
        <f t="shared" ca="1" si="10"/>
        <v>4273</v>
      </c>
      <c r="J82" s="17">
        <f t="shared" ca="1" si="11"/>
        <v>2991</v>
      </c>
      <c r="K82" s="17">
        <f t="shared" ca="1" si="6"/>
        <v>1271</v>
      </c>
      <c r="L82" s="17">
        <f t="shared" ca="1" si="7"/>
        <v>11</v>
      </c>
      <c r="M82" s="17"/>
      <c r="N82" s="22"/>
      <c r="O82" s="17"/>
      <c r="P82" s="17"/>
    </row>
    <row r="83" spans="1:16" ht="30" x14ac:dyDescent="0.25">
      <c r="A83" s="23">
        <v>82</v>
      </c>
      <c r="B83" s="18">
        <v>43984</v>
      </c>
      <c r="C83" s="26" t="s">
        <v>75</v>
      </c>
      <c r="D83" s="20" t="s">
        <v>45</v>
      </c>
      <c r="E83" s="21" t="s">
        <v>41</v>
      </c>
      <c r="F83" s="21" t="s">
        <v>42</v>
      </c>
      <c r="G83" s="17">
        <f t="shared" ca="1" si="8"/>
        <v>1.4329281258801601</v>
      </c>
      <c r="H83" s="17">
        <f t="shared" ca="1" si="9"/>
        <v>4.3086895201641147</v>
      </c>
      <c r="I83" s="17">
        <f t="shared" ca="1" si="10"/>
        <v>1900</v>
      </c>
      <c r="J83" s="17">
        <f t="shared" ca="1" si="11"/>
        <v>1710</v>
      </c>
      <c r="K83" s="17">
        <f t="shared" ca="1" si="6"/>
        <v>155</v>
      </c>
      <c r="L83" s="17">
        <f t="shared" ca="1" si="7"/>
        <v>35</v>
      </c>
      <c r="M83" s="17"/>
      <c r="N83" s="22"/>
      <c r="O83" s="17"/>
      <c r="P83" s="17"/>
    </row>
    <row r="84" spans="1:16" ht="30" x14ac:dyDescent="0.25">
      <c r="A84" s="17">
        <v>83</v>
      </c>
      <c r="B84" s="18">
        <v>43984</v>
      </c>
      <c r="C84" s="26" t="s">
        <v>75</v>
      </c>
      <c r="D84" s="20" t="s">
        <v>46</v>
      </c>
      <c r="E84" s="21" t="s">
        <v>41</v>
      </c>
      <c r="F84" s="17" t="s">
        <v>42</v>
      </c>
      <c r="G84" s="17">
        <f t="shared" ca="1" si="8"/>
        <v>2.5061566647827744</v>
      </c>
      <c r="H84" s="17">
        <f t="shared" ca="1" si="9"/>
        <v>4.3275197929569265</v>
      </c>
      <c r="I84" s="17">
        <f t="shared" ca="1" si="10"/>
        <v>3199</v>
      </c>
      <c r="J84" s="17">
        <f t="shared" ca="1" si="11"/>
        <v>2239</v>
      </c>
      <c r="K84" s="17">
        <f t="shared" ca="1" si="6"/>
        <v>948</v>
      </c>
      <c r="L84" s="17">
        <f t="shared" ca="1" si="7"/>
        <v>12</v>
      </c>
      <c r="M84" s="17"/>
      <c r="N84" s="22"/>
      <c r="O84" s="17"/>
      <c r="P84" s="17"/>
    </row>
    <row r="85" spans="1:16" ht="30" x14ac:dyDescent="0.25">
      <c r="A85" s="23">
        <v>84</v>
      </c>
      <c r="B85" s="18">
        <v>43984</v>
      </c>
      <c r="C85" s="26" t="s">
        <v>75</v>
      </c>
      <c r="D85" s="20" t="s">
        <v>47</v>
      </c>
      <c r="E85" s="21" t="s">
        <v>41</v>
      </c>
      <c r="F85" s="21" t="s">
        <v>42</v>
      </c>
      <c r="G85" s="17">
        <f t="shared" ca="1" si="8"/>
        <v>2.6777915191560506</v>
      </c>
      <c r="H85" s="17">
        <f t="shared" ca="1" si="9"/>
        <v>4.6627995020042832</v>
      </c>
      <c r="I85" s="17">
        <f t="shared" ca="1" si="10"/>
        <v>1876</v>
      </c>
      <c r="J85" s="17">
        <f t="shared" ca="1" si="11"/>
        <v>1313</v>
      </c>
      <c r="K85" s="17">
        <f t="shared" ca="1" si="6"/>
        <v>538</v>
      </c>
      <c r="L85" s="17">
        <f t="shared" ca="1" si="7"/>
        <v>25</v>
      </c>
      <c r="M85" s="17"/>
      <c r="N85" s="22"/>
      <c r="O85" s="17"/>
      <c r="P85" s="17"/>
    </row>
    <row r="86" spans="1:16" ht="30" x14ac:dyDescent="0.25">
      <c r="A86" s="17">
        <v>85</v>
      </c>
      <c r="B86" s="18">
        <v>43984</v>
      </c>
      <c r="C86" s="26" t="s">
        <v>75</v>
      </c>
      <c r="D86" s="20" t="s">
        <v>48</v>
      </c>
      <c r="E86" s="21" t="s">
        <v>41</v>
      </c>
      <c r="F86" s="17" t="s">
        <v>42</v>
      </c>
      <c r="G86" s="17">
        <f t="shared" ca="1" si="8"/>
        <v>2.5118380244971927</v>
      </c>
      <c r="H86" s="17">
        <f t="shared" ca="1" si="9"/>
        <v>4.3260651900206755</v>
      </c>
      <c r="I86" s="17">
        <f t="shared" ca="1" si="10"/>
        <v>3606</v>
      </c>
      <c r="J86" s="17">
        <f t="shared" ca="1" si="11"/>
        <v>3245</v>
      </c>
      <c r="K86" s="17">
        <f t="shared" ca="1" si="6"/>
        <v>263</v>
      </c>
      <c r="L86" s="17">
        <f t="shared" ca="1" si="7"/>
        <v>98</v>
      </c>
      <c r="M86" s="17"/>
      <c r="N86" s="22"/>
      <c r="O86" s="17"/>
      <c r="P86" s="17"/>
    </row>
    <row r="87" spans="1:16" ht="30" x14ac:dyDescent="0.25">
      <c r="A87" s="23">
        <v>86</v>
      </c>
      <c r="B87" s="18">
        <v>43984</v>
      </c>
      <c r="C87" s="26" t="s">
        <v>75</v>
      </c>
      <c r="D87" s="20" t="s">
        <v>49</v>
      </c>
      <c r="E87" s="21" t="s">
        <v>41</v>
      </c>
      <c r="F87" s="21" t="s">
        <v>42</v>
      </c>
      <c r="G87" s="17">
        <f t="shared" ca="1" si="8"/>
        <v>2.2561417334577758</v>
      </c>
      <c r="H87" s="17">
        <f t="shared" ca="1" si="9"/>
        <v>4.5898515095910755</v>
      </c>
      <c r="I87" s="17">
        <f t="shared" ca="1" si="10"/>
        <v>2387</v>
      </c>
      <c r="J87" s="17">
        <f t="shared" ca="1" si="11"/>
        <v>1910</v>
      </c>
      <c r="K87" s="17">
        <f t="shared" ca="1" si="6"/>
        <v>436</v>
      </c>
      <c r="L87" s="17">
        <f t="shared" ca="1" si="7"/>
        <v>41</v>
      </c>
      <c r="M87" s="17"/>
      <c r="N87" s="22"/>
      <c r="O87" s="17"/>
      <c r="P87" s="17"/>
    </row>
    <row r="88" spans="1:16" ht="30" x14ac:dyDescent="0.25">
      <c r="A88" s="17">
        <v>87</v>
      </c>
      <c r="B88" s="18">
        <v>43984</v>
      </c>
      <c r="C88" s="26" t="s">
        <v>75</v>
      </c>
      <c r="D88" s="20" t="s">
        <v>50</v>
      </c>
      <c r="E88" s="21" t="s">
        <v>41</v>
      </c>
      <c r="F88" s="17" t="s">
        <v>42</v>
      </c>
      <c r="G88" s="17">
        <f t="shared" ca="1" si="8"/>
        <v>2.4344845411932483</v>
      </c>
      <c r="H88" s="17">
        <f t="shared" ca="1" si="9"/>
        <v>4.7273184149029559</v>
      </c>
      <c r="I88" s="17">
        <f t="shared" ca="1" si="10"/>
        <v>4486</v>
      </c>
      <c r="J88" s="17">
        <f t="shared" ca="1" si="11"/>
        <v>3140</v>
      </c>
      <c r="K88" s="17">
        <f t="shared" ref="K88:K151" ca="1" si="12">I88-J88-RANDBETWEEN(10,100)</f>
        <v>1306</v>
      </c>
      <c r="L88" s="17">
        <f t="shared" ref="L88:L151" ca="1" si="13">I88-J88-K88</f>
        <v>40</v>
      </c>
      <c r="M88" s="17"/>
      <c r="N88" s="22"/>
      <c r="O88" s="17"/>
      <c r="P88" s="17"/>
    </row>
    <row r="89" spans="1:16" ht="30" x14ac:dyDescent="0.25">
      <c r="A89" s="23">
        <v>88</v>
      </c>
      <c r="B89" s="18">
        <v>43984</v>
      </c>
      <c r="C89" s="26" t="s">
        <v>75</v>
      </c>
      <c r="D89" s="20" t="s">
        <v>52</v>
      </c>
      <c r="E89" s="21" t="s">
        <v>41</v>
      </c>
      <c r="F89" s="21" t="s">
        <v>42</v>
      </c>
      <c r="G89" s="17">
        <f t="shared" ca="1" si="8"/>
        <v>1.3157270361020483</v>
      </c>
      <c r="H89" s="17">
        <f t="shared" ca="1" si="9"/>
        <v>4.1115916202717191</v>
      </c>
      <c r="I89" s="17">
        <f t="shared" ca="1" si="10"/>
        <v>3535</v>
      </c>
      <c r="J89" s="17">
        <f t="shared" ca="1" si="11"/>
        <v>3182</v>
      </c>
      <c r="K89" s="17">
        <f t="shared" ca="1" si="12"/>
        <v>306</v>
      </c>
      <c r="L89" s="17">
        <f t="shared" ca="1" si="13"/>
        <v>47</v>
      </c>
      <c r="M89" s="17"/>
      <c r="N89" s="22"/>
      <c r="O89" s="17"/>
      <c r="P89" s="17"/>
    </row>
    <row r="90" spans="1:16" ht="30" x14ac:dyDescent="0.25">
      <c r="A90" s="17">
        <v>89</v>
      </c>
      <c r="B90" s="18">
        <v>43984</v>
      </c>
      <c r="C90" s="26" t="s">
        <v>75</v>
      </c>
      <c r="D90" s="20" t="s">
        <v>53</v>
      </c>
      <c r="E90" s="21" t="s">
        <v>41</v>
      </c>
      <c r="F90" s="17" t="s">
        <v>42</v>
      </c>
      <c r="G90" s="17">
        <f t="shared" ca="1" si="8"/>
        <v>2.2531198362205709</v>
      </c>
      <c r="H90" s="17">
        <f t="shared" ca="1" si="9"/>
        <v>4.2005122563007049</v>
      </c>
      <c r="I90" s="17">
        <f t="shared" ca="1" si="10"/>
        <v>4991</v>
      </c>
      <c r="J90" s="17">
        <f t="shared" ca="1" si="11"/>
        <v>3494</v>
      </c>
      <c r="K90" s="17">
        <f t="shared" ca="1" si="12"/>
        <v>1445</v>
      </c>
      <c r="L90" s="17">
        <f t="shared" ca="1" si="13"/>
        <v>52</v>
      </c>
      <c r="M90" s="17"/>
      <c r="N90" s="22"/>
      <c r="O90" s="17"/>
      <c r="P90" s="17"/>
    </row>
    <row r="91" spans="1:16" ht="30" x14ac:dyDescent="0.25">
      <c r="A91" s="23">
        <v>90</v>
      </c>
      <c r="B91" s="18">
        <v>43984</v>
      </c>
      <c r="C91" s="26" t="s">
        <v>75</v>
      </c>
      <c r="D91" s="20" t="s">
        <v>54</v>
      </c>
      <c r="E91" s="21" t="s">
        <v>41</v>
      </c>
      <c r="F91" s="21" t="s">
        <v>42</v>
      </c>
      <c r="G91" s="17">
        <f t="shared" ca="1" si="8"/>
        <v>1.1504568821992889</v>
      </c>
      <c r="H91" s="17">
        <f t="shared" ca="1" si="9"/>
        <v>4.8977469513592506</v>
      </c>
      <c r="I91" s="17">
        <f t="shared" ca="1" si="10"/>
        <v>1133</v>
      </c>
      <c r="J91" s="17">
        <f t="shared" ca="1" si="11"/>
        <v>906</v>
      </c>
      <c r="K91" s="17">
        <f t="shared" ca="1" si="12"/>
        <v>161</v>
      </c>
      <c r="L91" s="17">
        <f t="shared" ca="1" si="13"/>
        <v>66</v>
      </c>
      <c r="M91" s="17"/>
      <c r="N91" s="22"/>
      <c r="O91" s="17"/>
      <c r="P91" s="17"/>
    </row>
    <row r="92" spans="1:16" ht="30" x14ac:dyDescent="0.25">
      <c r="A92" s="17">
        <v>91</v>
      </c>
      <c r="B92" s="18">
        <v>43984</v>
      </c>
      <c r="C92" s="26" t="s">
        <v>75</v>
      </c>
      <c r="D92" s="20" t="s">
        <v>55</v>
      </c>
      <c r="E92" s="21" t="s">
        <v>41</v>
      </c>
      <c r="F92" s="17" t="s">
        <v>42</v>
      </c>
      <c r="G92" s="17">
        <f t="shared" ca="1" si="8"/>
        <v>2.6482206386582781</v>
      </c>
      <c r="H92" s="17">
        <f t="shared" ca="1" si="9"/>
        <v>4.6795627403974596</v>
      </c>
      <c r="I92" s="17">
        <f t="shared" ca="1" si="10"/>
        <v>2639</v>
      </c>
      <c r="J92" s="17">
        <f t="shared" ca="1" si="11"/>
        <v>1847</v>
      </c>
      <c r="K92" s="17">
        <f t="shared" ca="1" si="12"/>
        <v>724</v>
      </c>
      <c r="L92" s="17">
        <f t="shared" ca="1" si="13"/>
        <v>68</v>
      </c>
      <c r="M92" s="17"/>
      <c r="N92" s="22"/>
      <c r="O92" s="17"/>
      <c r="P92" s="17"/>
    </row>
    <row r="93" spans="1:16" ht="30" x14ac:dyDescent="0.25">
      <c r="A93" s="23">
        <v>92</v>
      </c>
      <c r="B93" s="18">
        <v>43984</v>
      </c>
      <c r="C93" s="26" t="s">
        <v>75</v>
      </c>
      <c r="D93" s="20" t="s">
        <v>57</v>
      </c>
      <c r="E93" s="23" t="s">
        <v>58</v>
      </c>
      <c r="F93" s="21" t="s">
        <v>42</v>
      </c>
      <c r="G93" s="17">
        <f t="shared" ca="1" si="8"/>
        <v>1.756963836571539</v>
      </c>
      <c r="H93" s="17">
        <f t="shared" ca="1" si="9"/>
        <v>4.0579456151633266</v>
      </c>
      <c r="I93" s="17">
        <f t="shared" ca="1" si="10"/>
        <v>1752</v>
      </c>
      <c r="J93" s="17">
        <f t="shared" ca="1" si="11"/>
        <v>1577</v>
      </c>
      <c r="K93" s="17">
        <f t="shared" ca="1" si="12"/>
        <v>147</v>
      </c>
      <c r="L93" s="17">
        <f t="shared" ca="1" si="13"/>
        <v>28</v>
      </c>
      <c r="M93" s="17"/>
      <c r="N93" s="22"/>
      <c r="O93" s="17"/>
      <c r="P93" s="17"/>
    </row>
    <row r="94" spans="1:16" ht="30" x14ac:dyDescent="0.25">
      <c r="A94" s="17">
        <v>93</v>
      </c>
      <c r="B94" s="18">
        <v>43984</v>
      </c>
      <c r="C94" s="26" t="s">
        <v>75</v>
      </c>
      <c r="D94" s="24" t="s">
        <v>59</v>
      </c>
      <c r="E94" s="23" t="s">
        <v>60</v>
      </c>
      <c r="F94" s="17" t="s">
        <v>42</v>
      </c>
      <c r="G94" s="17">
        <f t="shared" ca="1" si="8"/>
        <v>1.8042953487392013</v>
      </c>
      <c r="H94" s="17">
        <f t="shared" ca="1" si="9"/>
        <v>4.2470577020034375</v>
      </c>
      <c r="I94" s="17">
        <f t="shared" ca="1" si="10"/>
        <v>4230</v>
      </c>
      <c r="J94" s="17">
        <f t="shared" ca="1" si="11"/>
        <v>3384</v>
      </c>
      <c r="K94" s="17">
        <f t="shared" ca="1" si="12"/>
        <v>782</v>
      </c>
      <c r="L94" s="17">
        <f t="shared" ca="1" si="13"/>
        <v>64</v>
      </c>
      <c r="M94" s="17"/>
      <c r="N94" s="22"/>
      <c r="O94" s="17"/>
      <c r="P94" s="17"/>
    </row>
    <row r="95" spans="1:16" ht="30" x14ac:dyDescent="0.25">
      <c r="A95" s="23">
        <v>94</v>
      </c>
      <c r="B95" s="18">
        <v>43984</v>
      </c>
      <c r="C95" s="26" t="s">
        <v>75</v>
      </c>
      <c r="D95" s="24" t="s">
        <v>61</v>
      </c>
      <c r="E95" s="23" t="s">
        <v>60</v>
      </c>
      <c r="F95" s="21" t="s">
        <v>42</v>
      </c>
      <c r="G95" s="17">
        <f t="shared" ca="1" si="8"/>
        <v>1.697378575900361</v>
      </c>
      <c r="H95" s="17">
        <f t="shared" ca="1" si="9"/>
        <v>4.0322933182444167</v>
      </c>
      <c r="I95" s="17">
        <f t="shared" ca="1" si="10"/>
        <v>1579</v>
      </c>
      <c r="J95" s="17">
        <f t="shared" ca="1" si="11"/>
        <v>1105</v>
      </c>
      <c r="K95" s="17">
        <f t="shared" ca="1" si="12"/>
        <v>398</v>
      </c>
      <c r="L95" s="17">
        <f t="shared" ca="1" si="13"/>
        <v>76</v>
      </c>
      <c r="M95" s="17"/>
      <c r="N95" s="22"/>
      <c r="O95" s="17"/>
      <c r="P95" s="17"/>
    </row>
    <row r="96" spans="1:16" ht="30" x14ac:dyDescent="0.25">
      <c r="A96" s="17">
        <v>95</v>
      </c>
      <c r="B96" s="18">
        <v>43984</v>
      </c>
      <c r="C96" s="26" t="s">
        <v>75</v>
      </c>
      <c r="D96" s="24" t="s">
        <v>62</v>
      </c>
      <c r="E96" s="23" t="s">
        <v>63</v>
      </c>
      <c r="F96" s="17" t="s">
        <v>42</v>
      </c>
      <c r="G96" s="17">
        <f t="shared" ca="1" si="8"/>
        <v>2.1438025075054585</v>
      </c>
      <c r="H96" s="17">
        <f t="shared" ca="1" si="9"/>
        <v>4.6039519774986175</v>
      </c>
      <c r="I96" s="17">
        <f t="shared" ca="1" si="10"/>
        <v>4410</v>
      </c>
      <c r="J96" s="17">
        <f t="shared" ca="1" si="11"/>
        <v>3969</v>
      </c>
      <c r="K96" s="17">
        <f t="shared" ca="1" si="12"/>
        <v>421</v>
      </c>
      <c r="L96" s="17">
        <f t="shared" ca="1" si="13"/>
        <v>20</v>
      </c>
      <c r="M96" s="17"/>
      <c r="N96" s="22"/>
      <c r="O96" s="17"/>
      <c r="P96" s="17"/>
    </row>
    <row r="97" spans="1:16" ht="45" x14ac:dyDescent="0.25">
      <c r="A97" s="23">
        <v>96</v>
      </c>
      <c r="B97" s="18">
        <v>43984</v>
      </c>
      <c r="C97" s="26" t="s">
        <v>75</v>
      </c>
      <c r="D97" s="25" t="s">
        <v>65</v>
      </c>
      <c r="E97" s="23" t="s">
        <v>63</v>
      </c>
      <c r="F97" s="21" t="s">
        <v>42</v>
      </c>
      <c r="G97" s="17">
        <f t="shared" ca="1" si="8"/>
        <v>2.1174805749192829</v>
      </c>
      <c r="H97" s="17">
        <f t="shared" ca="1" si="9"/>
        <v>4.6240242073172144</v>
      </c>
      <c r="I97" s="17">
        <f t="shared" ca="1" si="10"/>
        <v>2557</v>
      </c>
      <c r="J97" s="17">
        <f t="shared" ca="1" si="11"/>
        <v>2046</v>
      </c>
      <c r="K97" s="17">
        <f t="shared" ca="1" si="12"/>
        <v>449</v>
      </c>
      <c r="L97" s="17">
        <f t="shared" ca="1" si="13"/>
        <v>62</v>
      </c>
      <c r="M97" s="17"/>
      <c r="N97" s="22"/>
      <c r="O97" s="17"/>
      <c r="P97" s="17"/>
    </row>
    <row r="98" spans="1:16" ht="30" x14ac:dyDescent="0.25">
      <c r="A98" s="17">
        <v>97</v>
      </c>
      <c r="B98" s="18">
        <v>43984</v>
      </c>
      <c r="C98" s="26" t="s">
        <v>76</v>
      </c>
      <c r="D98" s="20" t="s">
        <v>40</v>
      </c>
      <c r="E98" s="21" t="s">
        <v>41</v>
      </c>
      <c r="F98" s="21" t="s">
        <v>77</v>
      </c>
      <c r="G98" s="17">
        <f t="shared" ca="1" si="8"/>
        <v>2.4612916076592706</v>
      </c>
      <c r="H98" s="17">
        <f t="shared" ca="1" si="9"/>
        <v>4.8275654134712189</v>
      </c>
      <c r="I98" s="17">
        <f t="shared" ca="1" si="10"/>
        <v>4037</v>
      </c>
      <c r="J98" s="17">
        <f t="shared" ca="1" si="11"/>
        <v>2826</v>
      </c>
      <c r="K98" s="17">
        <f t="shared" ca="1" si="12"/>
        <v>1197</v>
      </c>
      <c r="L98" s="17">
        <f t="shared" ca="1" si="13"/>
        <v>14</v>
      </c>
      <c r="M98" s="17"/>
      <c r="N98" s="22"/>
      <c r="O98" s="17"/>
      <c r="P98" s="17"/>
    </row>
    <row r="99" spans="1:16" ht="30" x14ac:dyDescent="0.25">
      <c r="A99" s="23">
        <v>98</v>
      </c>
      <c r="B99" s="18">
        <v>43984</v>
      </c>
      <c r="C99" s="26" t="s">
        <v>76</v>
      </c>
      <c r="D99" s="20" t="s">
        <v>43</v>
      </c>
      <c r="E99" s="21" t="s">
        <v>41</v>
      </c>
      <c r="F99" s="17" t="s">
        <v>77</v>
      </c>
      <c r="G99" s="17">
        <f t="shared" ca="1" si="8"/>
        <v>2.4009348779698065</v>
      </c>
      <c r="H99" s="17">
        <f t="shared" ca="1" si="9"/>
        <v>4.0939562749268932</v>
      </c>
      <c r="I99" s="17">
        <f t="shared" ca="1" si="10"/>
        <v>1661</v>
      </c>
      <c r="J99" s="17">
        <f t="shared" ca="1" si="11"/>
        <v>1329</v>
      </c>
      <c r="K99" s="17">
        <f t="shared" ca="1" si="12"/>
        <v>307</v>
      </c>
      <c r="L99" s="17">
        <f t="shared" ca="1" si="13"/>
        <v>25</v>
      </c>
      <c r="M99" s="17"/>
      <c r="N99" s="22"/>
      <c r="O99" s="17"/>
      <c r="P99" s="17"/>
    </row>
    <row r="100" spans="1:16" ht="30" x14ac:dyDescent="0.25">
      <c r="A100" s="17">
        <v>99</v>
      </c>
      <c r="B100" s="18">
        <v>43984</v>
      </c>
      <c r="C100" s="26" t="s">
        <v>76</v>
      </c>
      <c r="D100" s="20" t="s">
        <v>44</v>
      </c>
      <c r="E100" s="21" t="s">
        <v>41</v>
      </c>
      <c r="F100" s="21" t="s">
        <v>77</v>
      </c>
      <c r="G100" s="17">
        <f t="shared" ca="1" si="8"/>
        <v>2.9806311899615929</v>
      </c>
      <c r="H100" s="17">
        <f t="shared" ca="1" si="9"/>
        <v>4.4914827930475081</v>
      </c>
      <c r="I100" s="17">
        <f t="shared" ca="1" si="10"/>
        <v>3953</v>
      </c>
      <c r="J100" s="17">
        <f t="shared" ca="1" si="11"/>
        <v>2767</v>
      </c>
      <c r="K100" s="17">
        <f t="shared" ca="1" si="12"/>
        <v>1175</v>
      </c>
      <c r="L100" s="17">
        <f t="shared" ca="1" si="13"/>
        <v>11</v>
      </c>
      <c r="M100" s="17"/>
      <c r="N100" s="22"/>
      <c r="O100" s="17"/>
      <c r="P100" s="17"/>
    </row>
    <row r="101" spans="1:16" ht="30" x14ac:dyDescent="0.25">
      <c r="A101" s="23">
        <v>100</v>
      </c>
      <c r="B101" s="18">
        <v>43984</v>
      </c>
      <c r="C101" s="26" t="s">
        <v>76</v>
      </c>
      <c r="D101" s="20" t="s">
        <v>45</v>
      </c>
      <c r="E101" s="21" t="s">
        <v>41</v>
      </c>
      <c r="F101" s="17" t="s">
        <v>77</v>
      </c>
      <c r="G101" s="17">
        <f t="shared" ca="1" si="8"/>
        <v>2.2769957005476313</v>
      </c>
      <c r="H101" s="17">
        <f t="shared" ca="1" si="9"/>
        <v>4.1347445792751225</v>
      </c>
      <c r="I101" s="17">
        <f t="shared" ca="1" si="10"/>
        <v>3356</v>
      </c>
      <c r="J101" s="17">
        <f t="shared" ca="1" si="11"/>
        <v>2349</v>
      </c>
      <c r="K101" s="17">
        <f t="shared" ca="1" si="12"/>
        <v>918</v>
      </c>
      <c r="L101" s="17">
        <f t="shared" ca="1" si="13"/>
        <v>89</v>
      </c>
      <c r="M101" s="17"/>
      <c r="N101" s="22"/>
      <c r="O101" s="17"/>
      <c r="P101" s="17"/>
    </row>
    <row r="102" spans="1:16" ht="30" x14ac:dyDescent="0.25">
      <c r="A102" s="17">
        <v>101</v>
      </c>
      <c r="B102" s="18">
        <v>43984</v>
      </c>
      <c r="C102" s="26" t="s">
        <v>76</v>
      </c>
      <c r="D102" s="20" t="s">
        <v>46</v>
      </c>
      <c r="E102" s="21" t="s">
        <v>41</v>
      </c>
      <c r="F102" s="21" t="s">
        <v>77</v>
      </c>
      <c r="G102" s="17">
        <f t="shared" ca="1" si="8"/>
        <v>2.481646414054953</v>
      </c>
      <c r="H102" s="17">
        <f t="shared" ca="1" si="9"/>
        <v>4.0524280113979021</v>
      </c>
      <c r="I102" s="17">
        <f t="shared" ca="1" si="10"/>
        <v>2228</v>
      </c>
      <c r="J102" s="17">
        <f t="shared" ca="1" si="11"/>
        <v>1782</v>
      </c>
      <c r="K102" s="17">
        <f t="shared" ca="1" si="12"/>
        <v>392</v>
      </c>
      <c r="L102" s="17">
        <f t="shared" ca="1" si="13"/>
        <v>54</v>
      </c>
      <c r="M102" s="17"/>
      <c r="N102" s="22"/>
      <c r="O102" s="17"/>
      <c r="P102" s="17"/>
    </row>
    <row r="103" spans="1:16" ht="30" x14ac:dyDescent="0.25">
      <c r="A103" s="23">
        <v>102</v>
      </c>
      <c r="B103" s="18">
        <v>43984</v>
      </c>
      <c r="C103" s="26" t="s">
        <v>76</v>
      </c>
      <c r="D103" s="20" t="s">
        <v>47</v>
      </c>
      <c r="E103" s="21" t="s">
        <v>41</v>
      </c>
      <c r="F103" s="17" t="s">
        <v>77</v>
      </c>
      <c r="G103" s="17">
        <f t="shared" ca="1" si="8"/>
        <v>2.6695478925561282</v>
      </c>
      <c r="H103" s="17">
        <f t="shared" ca="1" si="9"/>
        <v>4.0194382769235446</v>
      </c>
      <c r="I103" s="17">
        <f t="shared" ca="1" si="10"/>
        <v>4306</v>
      </c>
      <c r="J103" s="17">
        <f t="shared" ca="1" si="11"/>
        <v>3875</v>
      </c>
      <c r="K103" s="17">
        <f t="shared" ca="1" si="12"/>
        <v>409</v>
      </c>
      <c r="L103" s="17">
        <f t="shared" ca="1" si="13"/>
        <v>22</v>
      </c>
      <c r="M103" s="17"/>
      <c r="N103" s="22"/>
      <c r="O103" s="17"/>
      <c r="P103" s="17"/>
    </row>
    <row r="104" spans="1:16" ht="30" x14ac:dyDescent="0.25">
      <c r="A104" s="17">
        <v>103</v>
      </c>
      <c r="B104" s="18">
        <v>43984</v>
      </c>
      <c r="C104" s="26" t="s">
        <v>76</v>
      </c>
      <c r="D104" s="20" t="s">
        <v>48</v>
      </c>
      <c r="E104" s="21" t="s">
        <v>41</v>
      </c>
      <c r="F104" s="21" t="s">
        <v>77</v>
      </c>
      <c r="G104" s="17">
        <f t="shared" ca="1" si="8"/>
        <v>1.5128342336542069</v>
      </c>
      <c r="H104" s="17">
        <f t="shared" ca="1" si="9"/>
        <v>4.5663783427564368</v>
      </c>
      <c r="I104" s="17">
        <f t="shared" ca="1" si="10"/>
        <v>3081</v>
      </c>
      <c r="J104" s="17">
        <f t="shared" ca="1" si="11"/>
        <v>2465</v>
      </c>
      <c r="K104" s="17">
        <f t="shared" ca="1" si="12"/>
        <v>555</v>
      </c>
      <c r="L104" s="17">
        <f t="shared" ca="1" si="13"/>
        <v>61</v>
      </c>
      <c r="M104" s="17"/>
      <c r="N104" s="22"/>
      <c r="O104" s="17"/>
      <c r="P104" s="17"/>
    </row>
    <row r="105" spans="1:16" ht="30" x14ac:dyDescent="0.25">
      <c r="A105" s="23">
        <v>104</v>
      </c>
      <c r="B105" s="18">
        <v>43984</v>
      </c>
      <c r="C105" s="26" t="s">
        <v>76</v>
      </c>
      <c r="D105" s="20" t="s">
        <v>49</v>
      </c>
      <c r="E105" s="21" t="s">
        <v>41</v>
      </c>
      <c r="F105" s="17" t="s">
        <v>77</v>
      </c>
      <c r="G105" s="17">
        <f t="shared" ca="1" si="8"/>
        <v>1.0264820631766418</v>
      </c>
      <c r="H105" s="17">
        <f t="shared" ca="1" si="9"/>
        <v>4.0310924157647996</v>
      </c>
      <c r="I105" s="17">
        <f t="shared" ca="1" si="10"/>
        <v>3897</v>
      </c>
      <c r="J105" s="17">
        <f t="shared" ca="1" si="11"/>
        <v>2728</v>
      </c>
      <c r="K105" s="17">
        <f t="shared" ca="1" si="12"/>
        <v>1087</v>
      </c>
      <c r="L105" s="17">
        <f t="shared" ca="1" si="13"/>
        <v>82</v>
      </c>
      <c r="M105" s="18">
        <v>44043</v>
      </c>
      <c r="N105" s="22">
        <v>0.2</v>
      </c>
      <c r="O105" s="17" t="s">
        <v>71</v>
      </c>
      <c r="P105" s="17"/>
    </row>
    <row r="106" spans="1:16" ht="30" x14ac:dyDescent="0.25">
      <c r="A106" s="17">
        <v>105</v>
      </c>
      <c r="B106" s="18">
        <v>43984</v>
      </c>
      <c r="C106" s="26" t="s">
        <v>76</v>
      </c>
      <c r="D106" s="20" t="s">
        <v>50</v>
      </c>
      <c r="E106" s="21" t="s">
        <v>41</v>
      </c>
      <c r="F106" s="21" t="s">
        <v>77</v>
      </c>
      <c r="G106" s="17">
        <f t="shared" ca="1" si="8"/>
        <v>1.2287110929912382</v>
      </c>
      <c r="H106" s="17">
        <f t="shared" ca="1" si="9"/>
        <v>4.1430532803844535</v>
      </c>
      <c r="I106" s="17">
        <f t="shared" ca="1" si="10"/>
        <v>1971</v>
      </c>
      <c r="J106" s="17">
        <f t="shared" ca="1" si="11"/>
        <v>1380</v>
      </c>
      <c r="K106" s="17">
        <f t="shared" ca="1" si="12"/>
        <v>544</v>
      </c>
      <c r="L106" s="17">
        <f t="shared" ca="1" si="13"/>
        <v>47</v>
      </c>
      <c r="M106" s="17"/>
      <c r="N106" s="22"/>
      <c r="O106" s="17"/>
      <c r="P106" s="17"/>
    </row>
    <row r="107" spans="1:16" ht="30" x14ac:dyDescent="0.25">
      <c r="A107" s="23">
        <v>106</v>
      </c>
      <c r="B107" s="18">
        <v>43984</v>
      </c>
      <c r="C107" s="26" t="s">
        <v>76</v>
      </c>
      <c r="D107" s="20" t="s">
        <v>52</v>
      </c>
      <c r="E107" s="21" t="s">
        <v>41</v>
      </c>
      <c r="F107" s="17" t="s">
        <v>77</v>
      </c>
      <c r="G107" s="17">
        <f t="shared" ca="1" si="8"/>
        <v>2.5330691988440193</v>
      </c>
      <c r="H107" s="17">
        <f t="shared" ca="1" si="9"/>
        <v>4.0290847085941754</v>
      </c>
      <c r="I107" s="17">
        <f t="shared" ca="1" si="10"/>
        <v>2440</v>
      </c>
      <c r="J107" s="17">
        <f t="shared" ca="1" si="11"/>
        <v>1952</v>
      </c>
      <c r="K107" s="17">
        <f t="shared" ca="1" si="12"/>
        <v>402</v>
      </c>
      <c r="L107" s="17">
        <f t="shared" ca="1" si="13"/>
        <v>86</v>
      </c>
      <c r="M107" s="17"/>
      <c r="N107" s="22"/>
      <c r="O107" s="17"/>
      <c r="P107" s="17"/>
    </row>
    <row r="108" spans="1:16" ht="30" x14ac:dyDescent="0.25">
      <c r="A108" s="17">
        <v>107</v>
      </c>
      <c r="B108" s="18">
        <v>43984</v>
      </c>
      <c r="C108" s="26" t="s">
        <v>76</v>
      </c>
      <c r="D108" s="20" t="s">
        <v>53</v>
      </c>
      <c r="E108" s="21" t="s">
        <v>41</v>
      </c>
      <c r="F108" s="21" t="s">
        <v>77</v>
      </c>
      <c r="G108" s="17">
        <f t="shared" ca="1" si="8"/>
        <v>2.4961963595100847</v>
      </c>
      <c r="H108" s="17">
        <f t="shared" ca="1" si="9"/>
        <v>4.0821120134641049</v>
      </c>
      <c r="I108" s="17">
        <f t="shared" ca="1" si="10"/>
        <v>4472</v>
      </c>
      <c r="J108" s="17">
        <f t="shared" ca="1" si="11"/>
        <v>3130</v>
      </c>
      <c r="K108" s="17">
        <f t="shared" ca="1" si="12"/>
        <v>1311</v>
      </c>
      <c r="L108" s="17">
        <f t="shared" ca="1" si="13"/>
        <v>31</v>
      </c>
      <c r="M108" s="17"/>
      <c r="N108" s="22"/>
      <c r="O108" s="17"/>
      <c r="P108" s="17"/>
    </row>
    <row r="109" spans="1:16" ht="30" x14ac:dyDescent="0.25">
      <c r="A109" s="23">
        <v>108</v>
      </c>
      <c r="B109" s="18">
        <v>43984</v>
      </c>
      <c r="C109" s="26" t="s">
        <v>76</v>
      </c>
      <c r="D109" s="20" t="s">
        <v>54</v>
      </c>
      <c r="E109" s="21" t="s">
        <v>41</v>
      </c>
      <c r="F109" s="17" t="s">
        <v>77</v>
      </c>
      <c r="G109" s="17">
        <f t="shared" ca="1" si="8"/>
        <v>1.7562661739550116</v>
      </c>
      <c r="H109" s="17">
        <f t="shared" ca="1" si="9"/>
        <v>4.8359640394379095</v>
      </c>
      <c r="I109" s="17">
        <f t="shared" ca="1" si="10"/>
        <v>3918</v>
      </c>
      <c r="J109" s="17">
        <f t="shared" ca="1" si="11"/>
        <v>3526</v>
      </c>
      <c r="K109" s="17">
        <f t="shared" ca="1" si="12"/>
        <v>382</v>
      </c>
      <c r="L109" s="17">
        <f t="shared" ca="1" si="13"/>
        <v>10</v>
      </c>
      <c r="M109" s="18">
        <v>43981</v>
      </c>
      <c r="N109" s="22">
        <v>0.4</v>
      </c>
      <c r="O109" s="17" t="s">
        <v>74</v>
      </c>
      <c r="P109" s="17"/>
    </row>
    <row r="110" spans="1:16" ht="30" x14ac:dyDescent="0.25">
      <c r="A110" s="17">
        <v>109</v>
      </c>
      <c r="B110" s="18">
        <v>43984</v>
      </c>
      <c r="C110" s="26" t="s">
        <v>76</v>
      </c>
      <c r="D110" s="20" t="s">
        <v>55</v>
      </c>
      <c r="E110" s="21" t="s">
        <v>41</v>
      </c>
      <c r="F110" s="21" t="s">
        <v>77</v>
      </c>
      <c r="G110" s="17">
        <f t="shared" ca="1" si="8"/>
        <v>2.9933308769582632</v>
      </c>
      <c r="H110" s="17">
        <f t="shared" ca="1" si="9"/>
        <v>4.4703457526619053</v>
      </c>
      <c r="I110" s="17">
        <f t="shared" ca="1" si="10"/>
        <v>4229</v>
      </c>
      <c r="J110" s="17">
        <f t="shared" ca="1" si="11"/>
        <v>2960</v>
      </c>
      <c r="K110" s="17">
        <f t="shared" ca="1" si="12"/>
        <v>1227</v>
      </c>
      <c r="L110" s="17">
        <f t="shared" ca="1" si="13"/>
        <v>42</v>
      </c>
      <c r="M110" s="17"/>
      <c r="N110" s="22"/>
      <c r="O110" s="17"/>
      <c r="P110" s="17"/>
    </row>
    <row r="111" spans="1:16" ht="30" x14ac:dyDescent="0.25">
      <c r="A111" s="23">
        <v>110</v>
      </c>
      <c r="B111" s="18">
        <v>43984</v>
      </c>
      <c r="C111" s="26" t="s">
        <v>76</v>
      </c>
      <c r="D111" s="20" t="s">
        <v>57</v>
      </c>
      <c r="E111" s="23" t="s">
        <v>58</v>
      </c>
      <c r="F111" s="17" t="s">
        <v>77</v>
      </c>
      <c r="G111" s="17">
        <f t="shared" ca="1" si="8"/>
        <v>1.4762816366498326</v>
      </c>
      <c r="H111" s="17">
        <f t="shared" ca="1" si="9"/>
        <v>4.2729935145302527</v>
      </c>
      <c r="I111" s="17">
        <f t="shared" ca="1" si="10"/>
        <v>2488</v>
      </c>
      <c r="J111" s="17">
        <f t="shared" ca="1" si="11"/>
        <v>2239</v>
      </c>
      <c r="K111" s="17">
        <f t="shared" ca="1" si="12"/>
        <v>157</v>
      </c>
      <c r="L111" s="17">
        <f t="shared" ca="1" si="13"/>
        <v>92</v>
      </c>
      <c r="M111" s="17"/>
      <c r="N111" s="22"/>
      <c r="O111" s="17"/>
      <c r="P111" s="17"/>
    </row>
    <row r="112" spans="1:16" ht="30" x14ac:dyDescent="0.25">
      <c r="A112" s="17">
        <v>111</v>
      </c>
      <c r="B112" s="18">
        <v>43984</v>
      </c>
      <c r="C112" s="26" t="s">
        <v>76</v>
      </c>
      <c r="D112" s="24" t="s">
        <v>59</v>
      </c>
      <c r="E112" s="23" t="s">
        <v>60</v>
      </c>
      <c r="F112" s="21" t="s">
        <v>77</v>
      </c>
      <c r="G112" s="17">
        <f t="shared" ca="1" si="8"/>
        <v>2.0693082860918754</v>
      </c>
      <c r="H112" s="17">
        <f t="shared" ca="1" si="9"/>
        <v>4.2108736797173005</v>
      </c>
      <c r="I112" s="17">
        <f t="shared" ca="1" si="10"/>
        <v>1718</v>
      </c>
      <c r="J112" s="17">
        <f t="shared" ca="1" si="11"/>
        <v>1374</v>
      </c>
      <c r="K112" s="17">
        <f t="shared" ca="1" si="12"/>
        <v>265</v>
      </c>
      <c r="L112" s="17">
        <f t="shared" ca="1" si="13"/>
        <v>79</v>
      </c>
      <c r="M112" s="17"/>
      <c r="N112" s="22"/>
      <c r="O112" s="17"/>
      <c r="P112" s="17"/>
    </row>
    <row r="113" spans="1:16" ht="30" x14ac:dyDescent="0.25">
      <c r="A113" s="23">
        <v>112</v>
      </c>
      <c r="B113" s="18">
        <v>43984</v>
      </c>
      <c r="C113" s="26" t="s">
        <v>76</v>
      </c>
      <c r="D113" s="24" t="s">
        <v>61</v>
      </c>
      <c r="E113" s="23" t="s">
        <v>60</v>
      </c>
      <c r="F113" s="17" t="s">
        <v>77</v>
      </c>
      <c r="G113" s="17">
        <f t="shared" ca="1" si="8"/>
        <v>2.6213746339087987</v>
      </c>
      <c r="H113" s="17">
        <f t="shared" ca="1" si="9"/>
        <v>4.9348302411568019</v>
      </c>
      <c r="I113" s="17">
        <f t="shared" ca="1" si="10"/>
        <v>4908</v>
      </c>
      <c r="J113" s="17">
        <f t="shared" ca="1" si="11"/>
        <v>4417</v>
      </c>
      <c r="K113" s="17">
        <f t="shared" ca="1" si="12"/>
        <v>467</v>
      </c>
      <c r="L113" s="17">
        <f t="shared" ca="1" si="13"/>
        <v>24</v>
      </c>
      <c r="M113" s="18">
        <v>43983</v>
      </c>
      <c r="N113" s="22">
        <v>1</v>
      </c>
      <c r="O113" s="17" t="s">
        <v>64</v>
      </c>
      <c r="P113" s="17"/>
    </row>
    <row r="114" spans="1:16" ht="30" x14ac:dyDescent="0.25">
      <c r="A114" s="17">
        <v>113</v>
      </c>
      <c r="B114" s="18">
        <v>43984</v>
      </c>
      <c r="C114" s="26" t="s">
        <v>76</v>
      </c>
      <c r="D114" s="24" t="s">
        <v>62</v>
      </c>
      <c r="E114" s="23" t="s">
        <v>63</v>
      </c>
      <c r="F114" s="21" t="s">
        <v>77</v>
      </c>
      <c r="G114" s="17">
        <f t="shared" ca="1" si="8"/>
        <v>2.0283738186181441</v>
      </c>
      <c r="H114" s="17">
        <f t="shared" ca="1" si="9"/>
        <v>4.3445565934097221</v>
      </c>
      <c r="I114" s="17">
        <f t="shared" ca="1" si="10"/>
        <v>4538</v>
      </c>
      <c r="J114" s="17">
        <f t="shared" ca="1" si="11"/>
        <v>3630</v>
      </c>
      <c r="K114" s="17">
        <f t="shared" ca="1" si="12"/>
        <v>832</v>
      </c>
      <c r="L114" s="17">
        <f t="shared" ca="1" si="13"/>
        <v>76</v>
      </c>
      <c r="M114" s="17"/>
      <c r="N114" s="22"/>
      <c r="O114" s="17"/>
      <c r="P114" s="17"/>
    </row>
    <row r="115" spans="1:16" ht="45" x14ac:dyDescent="0.25">
      <c r="A115" s="23">
        <v>114</v>
      </c>
      <c r="B115" s="18">
        <v>43984</v>
      </c>
      <c r="C115" s="26" t="s">
        <v>76</v>
      </c>
      <c r="D115" s="25" t="s">
        <v>65</v>
      </c>
      <c r="E115" s="23" t="s">
        <v>63</v>
      </c>
      <c r="F115" s="17" t="s">
        <v>77</v>
      </c>
      <c r="G115" s="17">
        <f t="shared" ca="1" si="8"/>
        <v>1.9546387904819384</v>
      </c>
      <c r="H115" s="17">
        <f t="shared" ca="1" si="9"/>
        <v>4.0818993459890001</v>
      </c>
      <c r="I115" s="17">
        <f t="shared" ca="1" si="10"/>
        <v>4518</v>
      </c>
      <c r="J115" s="17">
        <f t="shared" ca="1" si="11"/>
        <v>3163</v>
      </c>
      <c r="K115" s="17">
        <f t="shared" ca="1" si="12"/>
        <v>1338</v>
      </c>
      <c r="L115" s="17">
        <f t="shared" ca="1" si="13"/>
        <v>17</v>
      </c>
      <c r="M115" s="17"/>
      <c r="N115" s="22"/>
      <c r="O115" s="17"/>
      <c r="P115" s="17"/>
    </row>
    <row r="116" spans="1:16" x14ac:dyDescent="0.25">
      <c r="A116" s="17">
        <v>115</v>
      </c>
      <c r="B116" s="18">
        <v>43984</v>
      </c>
      <c r="C116" s="26" t="s">
        <v>78</v>
      </c>
      <c r="D116" s="20" t="s">
        <v>40</v>
      </c>
      <c r="E116" s="21" t="s">
        <v>41</v>
      </c>
      <c r="F116" s="17" t="s">
        <v>42</v>
      </c>
      <c r="G116" s="17">
        <f t="shared" ca="1" si="8"/>
        <v>1.8185184150385103</v>
      </c>
      <c r="H116" s="17">
        <f t="shared" ca="1" si="9"/>
        <v>4.5000102141449538</v>
      </c>
      <c r="I116" s="17">
        <f t="shared" ca="1" si="10"/>
        <v>1832</v>
      </c>
      <c r="J116" s="17">
        <f t="shared" ca="1" si="11"/>
        <v>1466</v>
      </c>
      <c r="K116" s="17">
        <f t="shared" ca="1" si="12"/>
        <v>293</v>
      </c>
      <c r="L116" s="17">
        <f t="shared" ca="1" si="13"/>
        <v>73</v>
      </c>
      <c r="M116" s="17"/>
      <c r="N116" s="22"/>
      <c r="O116" s="17"/>
      <c r="P116" s="17"/>
    </row>
    <row r="117" spans="1:16" x14ac:dyDescent="0.25">
      <c r="A117" s="23">
        <v>116</v>
      </c>
      <c r="B117" s="18">
        <v>43984</v>
      </c>
      <c r="C117" s="26" t="s">
        <v>78</v>
      </c>
      <c r="D117" s="20" t="s">
        <v>43</v>
      </c>
      <c r="E117" s="21" t="s">
        <v>41</v>
      </c>
      <c r="F117" s="21" t="s">
        <v>42</v>
      </c>
      <c r="G117" s="17">
        <f t="shared" ca="1" si="8"/>
        <v>1.6577126396219155</v>
      </c>
      <c r="H117" s="17">
        <f t="shared" ca="1" si="9"/>
        <v>4.531428764607651</v>
      </c>
      <c r="I117" s="17">
        <f t="shared" ca="1" si="10"/>
        <v>3456</v>
      </c>
      <c r="J117" s="17">
        <f t="shared" ca="1" si="11"/>
        <v>2765</v>
      </c>
      <c r="K117" s="17">
        <f t="shared" ca="1" si="12"/>
        <v>662</v>
      </c>
      <c r="L117" s="17">
        <f t="shared" ca="1" si="13"/>
        <v>29</v>
      </c>
      <c r="M117" s="17"/>
      <c r="N117" s="22"/>
      <c r="O117" s="17"/>
      <c r="P117" s="17"/>
    </row>
    <row r="118" spans="1:16" x14ac:dyDescent="0.25">
      <c r="A118" s="17">
        <v>117</v>
      </c>
      <c r="B118" s="18">
        <v>43984</v>
      </c>
      <c r="C118" s="26" t="s">
        <v>78</v>
      </c>
      <c r="D118" s="20" t="s">
        <v>44</v>
      </c>
      <c r="E118" s="21" t="s">
        <v>41</v>
      </c>
      <c r="F118" s="17" t="s">
        <v>42</v>
      </c>
      <c r="G118" s="17">
        <f t="shared" ca="1" si="8"/>
        <v>1.252911386921552</v>
      </c>
      <c r="H118" s="17">
        <f t="shared" ca="1" si="9"/>
        <v>4.6253531605466991</v>
      </c>
      <c r="I118" s="17">
        <f t="shared" ca="1" si="10"/>
        <v>1085</v>
      </c>
      <c r="J118" s="17">
        <f t="shared" ca="1" si="11"/>
        <v>868</v>
      </c>
      <c r="K118" s="17">
        <f t="shared" ca="1" si="12"/>
        <v>127</v>
      </c>
      <c r="L118" s="17">
        <f t="shared" ca="1" si="13"/>
        <v>90</v>
      </c>
      <c r="M118" s="17"/>
      <c r="N118" s="22"/>
      <c r="O118" s="17"/>
      <c r="P118" s="17"/>
    </row>
    <row r="119" spans="1:16" x14ac:dyDescent="0.25">
      <c r="A119" s="23">
        <v>118</v>
      </c>
      <c r="B119" s="18">
        <v>43984</v>
      </c>
      <c r="C119" s="26" t="s">
        <v>78</v>
      </c>
      <c r="D119" s="20" t="s">
        <v>45</v>
      </c>
      <c r="E119" s="21" t="s">
        <v>41</v>
      </c>
      <c r="F119" s="21" t="s">
        <v>42</v>
      </c>
      <c r="G119" s="17">
        <f t="shared" ca="1" si="8"/>
        <v>1.8388717260382812</v>
      </c>
      <c r="H119" s="17">
        <f t="shared" ca="1" si="9"/>
        <v>4.7445146826742128</v>
      </c>
      <c r="I119" s="17">
        <f t="shared" ca="1" si="10"/>
        <v>1855</v>
      </c>
      <c r="J119" s="17">
        <f t="shared" ca="1" si="11"/>
        <v>1670</v>
      </c>
      <c r="K119" s="17">
        <f t="shared" ca="1" si="12"/>
        <v>124</v>
      </c>
      <c r="L119" s="17">
        <f t="shared" ca="1" si="13"/>
        <v>61</v>
      </c>
      <c r="M119" s="17"/>
      <c r="N119" s="22"/>
      <c r="O119" s="17"/>
      <c r="P119" s="17"/>
    </row>
    <row r="120" spans="1:16" x14ac:dyDescent="0.25">
      <c r="A120" s="17">
        <v>119</v>
      </c>
      <c r="B120" s="18">
        <v>43984</v>
      </c>
      <c r="C120" s="26" t="s">
        <v>78</v>
      </c>
      <c r="D120" s="20" t="s">
        <v>46</v>
      </c>
      <c r="E120" s="21" t="s">
        <v>41</v>
      </c>
      <c r="F120" s="17" t="s">
        <v>42</v>
      </c>
      <c r="G120" s="17">
        <f t="shared" ca="1" si="8"/>
        <v>1.4091456361634462</v>
      </c>
      <c r="H120" s="17">
        <f t="shared" ca="1" si="9"/>
        <v>4.0366381037719306</v>
      </c>
      <c r="I120" s="17">
        <f t="shared" ca="1" si="10"/>
        <v>2246</v>
      </c>
      <c r="J120" s="17">
        <f t="shared" ca="1" si="11"/>
        <v>2021</v>
      </c>
      <c r="K120" s="17">
        <f t="shared" ca="1" si="12"/>
        <v>134</v>
      </c>
      <c r="L120" s="17">
        <f t="shared" ca="1" si="13"/>
        <v>91</v>
      </c>
      <c r="M120" s="17"/>
      <c r="N120" s="22"/>
      <c r="O120" s="17"/>
      <c r="P120" s="17"/>
    </row>
    <row r="121" spans="1:16" x14ac:dyDescent="0.25">
      <c r="A121" s="23">
        <v>120</v>
      </c>
      <c r="B121" s="18">
        <v>43984</v>
      </c>
      <c r="C121" s="26" t="s">
        <v>78</v>
      </c>
      <c r="D121" s="20" t="s">
        <v>47</v>
      </c>
      <c r="E121" s="21" t="s">
        <v>41</v>
      </c>
      <c r="F121" s="21" t="s">
        <v>42</v>
      </c>
      <c r="G121" s="17">
        <f t="shared" ca="1" si="8"/>
        <v>2.1923162104706981</v>
      </c>
      <c r="H121" s="17">
        <f t="shared" ca="1" si="9"/>
        <v>4.3249192328241595</v>
      </c>
      <c r="I121" s="17">
        <f t="shared" ca="1" si="10"/>
        <v>1779</v>
      </c>
      <c r="J121" s="17">
        <f t="shared" ca="1" si="11"/>
        <v>1245</v>
      </c>
      <c r="K121" s="17">
        <f t="shared" ca="1" si="12"/>
        <v>437</v>
      </c>
      <c r="L121" s="17">
        <f t="shared" ca="1" si="13"/>
        <v>97</v>
      </c>
      <c r="M121" s="17"/>
      <c r="N121" s="22"/>
      <c r="O121" s="17"/>
      <c r="P121" s="17"/>
    </row>
    <row r="122" spans="1:16" x14ac:dyDescent="0.25">
      <c r="A122" s="17">
        <v>121</v>
      </c>
      <c r="B122" s="18">
        <v>43984</v>
      </c>
      <c r="C122" s="26" t="s">
        <v>78</v>
      </c>
      <c r="D122" s="20" t="s">
        <v>48</v>
      </c>
      <c r="E122" s="21" t="s">
        <v>41</v>
      </c>
      <c r="F122" s="17" t="s">
        <v>42</v>
      </c>
      <c r="G122" s="17">
        <f t="shared" ca="1" si="8"/>
        <v>2.1805326949369412</v>
      </c>
      <c r="H122" s="17">
        <f t="shared" ca="1" si="9"/>
        <v>4.688583114993321</v>
      </c>
      <c r="I122" s="17">
        <f t="shared" ca="1" si="10"/>
        <v>2572</v>
      </c>
      <c r="J122" s="17">
        <f t="shared" ca="1" si="11"/>
        <v>2058</v>
      </c>
      <c r="K122" s="17">
        <f t="shared" ca="1" si="12"/>
        <v>423</v>
      </c>
      <c r="L122" s="17">
        <f t="shared" ca="1" si="13"/>
        <v>91</v>
      </c>
      <c r="M122" s="17"/>
      <c r="N122" s="22"/>
      <c r="O122" s="17"/>
      <c r="P122" s="17"/>
    </row>
    <row r="123" spans="1:16" x14ac:dyDescent="0.25">
      <c r="A123" s="23">
        <v>122</v>
      </c>
      <c r="B123" s="18">
        <v>43984</v>
      </c>
      <c r="C123" s="26" t="s">
        <v>78</v>
      </c>
      <c r="D123" s="20" t="s">
        <v>49</v>
      </c>
      <c r="E123" s="21" t="s">
        <v>41</v>
      </c>
      <c r="F123" s="21" t="s">
        <v>42</v>
      </c>
      <c r="G123" s="17">
        <f t="shared" ca="1" si="8"/>
        <v>2.5289110340941998</v>
      </c>
      <c r="H123" s="17">
        <f t="shared" ca="1" si="9"/>
        <v>4.592521080813464</v>
      </c>
      <c r="I123" s="17">
        <f t="shared" ca="1" si="10"/>
        <v>4546</v>
      </c>
      <c r="J123" s="17">
        <f t="shared" ca="1" si="11"/>
        <v>3637</v>
      </c>
      <c r="K123" s="17">
        <f t="shared" ca="1" si="12"/>
        <v>870</v>
      </c>
      <c r="L123" s="17">
        <f t="shared" ca="1" si="13"/>
        <v>39</v>
      </c>
      <c r="M123" s="17"/>
      <c r="N123" s="22"/>
      <c r="O123" s="17"/>
      <c r="P123" s="17"/>
    </row>
    <row r="124" spans="1:16" x14ac:dyDescent="0.25">
      <c r="A124" s="17">
        <v>123</v>
      </c>
      <c r="B124" s="18">
        <v>43984</v>
      </c>
      <c r="C124" s="26" t="s">
        <v>78</v>
      </c>
      <c r="D124" s="20" t="s">
        <v>50</v>
      </c>
      <c r="E124" s="21" t="s">
        <v>41</v>
      </c>
      <c r="F124" s="17" t="s">
        <v>42</v>
      </c>
      <c r="G124" s="17">
        <f t="shared" ca="1" si="8"/>
        <v>2.9161333834392256</v>
      </c>
      <c r="H124" s="17">
        <f t="shared" ca="1" si="9"/>
        <v>4.6336918447657229</v>
      </c>
      <c r="I124" s="17">
        <f t="shared" ca="1" si="10"/>
        <v>3823</v>
      </c>
      <c r="J124" s="17">
        <f t="shared" ca="1" si="11"/>
        <v>2676</v>
      </c>
      <c r="K124" s="17">
        <f t="shared" ca="1" si="12"/>
        <v>1099</v>
      </c>
      <c r="L124" s="17">
        <f t="shared" ca="1" si="13"/>
        <v>48</v>
      </c>
      <c r="M124" s="17"/>
      <c r="N124" s="22"/>
      <c r="O124" s="17"/>
      <c r="P124" s="17"/>
    </row>
    <row r="125" spans="1:16" x14ac:dyDescent="0.25">
      <c r="A125" s="23">
        <v>124</v>
      </c>
      <c r="B125" s="18">
        <v>43984</v>
      </c>
      <c r="C125" s="26" t="s">
        <v>78</v>
      </c>
      <c r="D125" s="20" t="s">
        <v>52</v>
      </c>
      <c r="E125" s="21" t="s">
        <v>41</v>
      </c>
      <c r="F125" s="21" t="s">
        <v>42</v>
      </c>
      <c r="G125" s="17">
        <f t="shared" ca="1" si="8"/>
        <v>1.1282192088201024</v>
      </c>
      <c r="H125" s="17">
        <f t="shared" ca="1" si="9"/>
        <v>4.4227861289491068</v>
      </c>
      <c r="I125" s="17">
        <f t="shared" ca="1" si="10"/>
        <v>2778</v>
      </c>
      <c r="J125" s="17">
        <f t="shared" ca="1" si="11"/>
        <v>1945</v>
      </c>
      <c r="K125" s="17">
        <f t="shared" ca="1" si="12"/>
        <v>751</v>
      </c>
      <c r="L125" s="17">
        <f t="shared" ca="1" si="13"/>
        <v>82</v>
      </c>
      <c r="M125" s="17"/>
      <c r="N125" s="22"/>
      <c r="O125" s="17"/>
      <c r="P125" s="17"/>
    </row>
    <row r="126" spans="1:16" x14ac:dyDescent="0.25">
      <c r="A126" s="17">
        <v>125</v>
      </c>
      <c r="B126" s="18">
        <v>43984</v>
      </c>
      <c r="C126" s="26" t="s">
        <v>78</v>
      </c>
      <c r="D126" s="20" t="s">
        <v>53</v>
      </c>
      <c r="E126" s="21" t="s">
        <v>41</v>
      </c>
      <c r="F126" s="17" t="s">
        <v>42</v>
      </c>
      <c r="G126" s="17">
        <f t="shared" ca="1" si="8"/>
        <v>2.343561570448641</v>
      </c>
      <c r="H126" s="17">
        <f t="shared" ca="1" si="9"/>
        <v>4.8362021397459323</v>
      </c>
      <c r="I126" s="17">
        <f t="shared" ca="1" si="10"/>
        <v>4883</v>
      </c>
      <c r="J126" s="17">
        <f t="shared" ca="1" si="11"/>
        <v>4395</v>
      </c>
      <c r="K126" s="17">
        <f t="shared" ca="1" si="12"/>
        <v>440</v>
      </c>
      <c r="L126" s="17">
        <f t="shared" ca="1" si="13"/>
        <v>48</v>
      </c>
      <c r="M126" s="17"/>
      <c r="N126" s="22"/>
      <c r="O126" s="17"/>
      <c r="P126" s="17"/>
    </row>
    <row r="127" spans="1:16" x14ac:dyDescent="0.25">
      <c r="A127" s="23">
        <v>126</v>
      </c>
      <c r="B127" s="18">
        <v>43984</v>
      </c>
      <c r="C127" s="26" t="s">
        <v>78</v>
      </c>
      <c r="D127" s="20" t="s">
        <v>54</v>
      </c>
      <c r="E127" s="21" t="s">
        <v>41</v>
      </c>
      <c r="F127" s="21" t="s">
        <v>42</v>
      </c>
      <c r="G127" s="17">
        <f t="shared" ca="1" si="8"/>
        <v>2.4749601052583325</v>
      </c>
      <c r="H127" s="17">
        <f t="shared" ca="1" si="9"/>
        <v>4.3318648590741908</v>
      </c>
      <c r="I127" s="17">
        <f t="shared" ca="1" si="10"/>
        <v>2950</v>
      </c>
      <c r="J127" s="17">
        <f t="shared" ca="1" si="11"/>
        <v>2655</v>
      </c>
      <c r="K127" s="17">
        <f t="shared" ca="1" si="12"/>
        <v>267</v>
      </c>
      <c r="L127" s="17">
        <f t="shared" ca="1" si="13"/>
        <v>28</v>
      </c>
      <c r="M127" s="17"/>
      <c r="N127" s="22"/>
      <c r="O127" s="17"/>
      <c r="P127" s="17"/>
    </row>
    <row r="128" spans="1:16" x14ac:dyDescent="0.25">
      <c r="A128" s="17">
        <v>127</v>
      </c>
      <c r="B128" s="18">
        <v>43984</v>
      </c>
      <c r="C128" s="26" t="s">
        <v>78</v>
      </c>
      <c r="D128" s="20" t="s">
        <v>55</v>
      </c>
      <c r="E128" s="21" t="s">
        <v>41</v>
      </c>
      <c r="F128" s="17" t="s">
        <v>42</v>
      </c>
      <c r="G128" s="17">
        <f t="shared" ca="1" si="8"/>
        <v>2.3896796004345826</v>
      </c>
      <c r="H128" s="17">
        <f t="shared" ca="1" si="9"/>
        <v>4.8822542994875464</v>
      </c>
      <c r="I128" s="17">
        <f t="shared" ca="1" si="10"/>
        <v>2857</v>
      </c>
      <c r="J128" s="17">
        <f t="shared" ca="1" si="11"/>
        <v>2000</v>
      </c>
      <c r="K128" s="17">
        <f t="shared" ca="1" si="12"/>
        <v>797</v>
      </c>
      <c r="L128" s="17">
        <f t="shared" ca="1" si="13"/>
        <v>60</v>
      </c>
      <c r="M128" s="17"/>
      <c r="N128" s="22"/>
      <c r="O128" s="17"/>
      <c r="P128" s="17"/>
    </row>
    <row r="129" spans="1:16" x14ac:dyDescent="0.25">
      <c r="A129" s="23">
        <v>128</v>
      </c>
      <c r="B129" s="18">
        <v>43984</v>
      </c>
      <c r="C129" s="26" t="s">
        <v>78</v>
      </c>
      <c r="D129" s="20" t="s">
        <v>57</v>
      </c>
      <c r="E129" s="23" t="s">
        <v>58</v>
      </c>
      <c r="F129" s="21" t="s">
        <v>42</v>
      </c>
      <c r="G129" s="17">
        <f t="shared" ca="1" si="8"/>
        <v>2.4710060232300881</v>
      </c>
      <c r="H129" s="17">
        <f t="shared" ca="1" si="9"/>
        <v>4.3273769844686125</v>
      </c>
      <c r="I129" s="17">
        <f t="shared" ca="1" si="10"/>
        <v>1298</v>
      </c>
      <c r="J129" s="17">
        <f t="shared" ca="1" si="11"/>
        <v>1038</v>
      </c>
      <c r="K129" s="17">
        <f t="shared" ca="1" si="12"/>
        <v>247</v>
      </c>
      <c r="L129" s="17">
        <f t="shared" ca="1" si="13"/>
        <v>13</v>
      </c>
      <c r="M129" s="17"/>
      <c r="N129" s="22"/>
      <c r="O129" s="17"/>
      <c r="P129" s="17"/>
    </row>
    <row r="130" spans="1:16" x14ac:dyDescent="0.25">
      <c r="A130" s="17">
        <v>129</v>
      </c>
      <c r="B130" s="18">
        <v>43984</v>
      </c>
      <c r="C130" s="26" t="s">
        <v>78</v>
      </c>
      <c r="D130" s="24" t="s">
        <v>59</v>
      </c>
      <c r="E130" s="23" t="s">
        <v>60</v>
      </c>
      <c r="F130" s="17" t="s">
        <v>42</v>
      </c>
      <c r="G130" s="17">
        <f t="shared" ca="1" si="8"/>
        <v>2.7442393228240234</v>
      </c>
      <c r="H130" s="17">
        <f t="shared" ca="1" si="9"/>
        <v>4.156486968287239</v>
      </c>
      <c r="I130" s="17">
        <f t="shared" ca="1" si="10"/>
        <v>4469</v>
      </c>
      <c r="J130" s="17">
        <f t="shared" ca="1" si="11"/>
        <v>4022</v>
      </c>
      <c r="K130" s="17">
        <f t="shared" ca="1" si="12"/>
        <v>390</v>
      </c>
      <c r="L130" s="17">
        <f t="shared" ca="1" si="13"/>
        <v>57</v>
      </c>
      <c r="M130" s="17"/>
      <c r="N130" s="22"/>
      <c r="O130" s="17"/>
      <c r="P130" s="17"/>
    </row>
    <row r="131" spans="1:16" x14ac:dyDescent="0.25">
      <c r="A131" s="23">
        <v>130</v>
      </c>
      <c r="B131" s="18">
        <v>43984</v>
      </c>
      <c r="C131" s="26" t="s">
        <v>78</v>
      </c>
      <c r="D131" s="24" t="s">
        <v>61</v>
      </c>
      <c r="E131" s="23" t="s">
        <v>60</v>
      </c>
      <c r="F131" s="21" t="s">
        <v>42</v>
      </c>
      <c r="G131" s="17">
        <f t="shared" ref="G131:G194" ca="1" si="14">RAND()+RANDBETWEEN(1,2)</f>
        <v>2.6593030455896436</v>
      </c>
      <c r="H131" s="17">
        <f t="shared" ref="H131:H194" ca="1" si="15">RAND()+4</f>
        <v>4.6739574267108397</v>
      </c>
      <c r="I131" s="17">
        <f t="shared" ref="I131:I194" ca="1" si="16">RANDBETWEEN(1000,5000)</f>
        <v>3175</v>
      </c>
      <c r="J131" s="17">
        <f t="shared" ref="J131:J194" ca="1" si="17">ROUND(I131*RANDBETWEEN(7,9)/10,0)</f>
        <v>2540</v>
      </c>
      <c r="K131" s="17">
        <f t="shared" ca="1" si="12"/>
        <v>548</v>
      </c>
      <c r="L131" s="17">
        <f t="shared" ca="1" si="13"/>
        <v>87</v>
      </c>
      <c r="M131" s="17"/>
      <c r="N131" s="22"/>
      <c r="O131" s="17"/>
      <c r="P131" s="17"/>
    </row>
    <row r="132" spans="1:16" x14ac:dyDescent="0.25">
      <c r="A132" s="17">
        <v>131</v>
      </c>
      <c r="B132" s="18">
        <v>43984</v>
      </c>
      <c r="C132" s="26" t="s">
        <v>78</v>
      </c>
      <c r="D132" s="24" t="s">
        <v>40</v>
      </c>
      <c r="E132" s="23" t="s">
        <v>79</v>
      </c>
      <c r="F132" s="21" t="s">
        <v>42</v>
      </c>
      <c r="G132" s="17">
        <f t="shared" ca="1" si="14"/>
        <v>2.8664661815707073</v>
      </c>
      <c r="H132" s="17">
        <f t="shared" ca="1" si="15"/>
        <v>4.6944992216960797</v>
      </c>
      <c r="I132" s="17">
        <f t="shared" ca="1" si="16"/>
        <v>4000</v>
      </c>
      <c r="J132" s="17">
        <f t="shared" ca="1" si="17"/>
        <v>3200</v>
      </c>
      <c r="K132" s="17">
        <f t="shared" ca="1" si="12"/>
        <v>776</v>
      </c>
      <c r="L132" s="17">
        <f t="shared" ca="1" si="13"/>
        <v>24</v>
      </c>
      <c r="M132" s="17"/>
      <c r="N132" s="22"/>
      <c r="O132" s="17"/>
      <c r="P132" s="17"/>
    </row>
    <row r="133" spans="1:16" x14ac:dyDescent="0.25">
      <c r="A133" s="23">
        <v>132</v>
      </c>
      <c r="B133" s="18">
        <v>43984</v>
      </c>
      <c r="C133" s="26" t="s">
        <v>78</v>
      </c>
      <c r="D133" s="24" t="s">
        <v>45</v>
      </c>
      <c r="E133" s="23" t="s">
        <v>79</v>
      </c>
      <c r="F133" s="21" t="s">
        <v>42</v>
      </c>
      <c r="G133" s="17">
        <f t="shared" ca="1" si="14"/>
        <v>1.5629774521166451</v>
      </c>
      <c r="H133" s="17">
        <f t="shared" ca="1" si="15"/>
        <v>4.3628220188152671</v>
      </c>
      <c r="I133" s="17">
        <f t="shared" ca="1" si="16"/>
        <v>3596</v>
      </c>
      <c r="J133" s="17">
        <f t="shared" ca="1" si="17"/>
        <v>3236</v>
      </c>
      <c r="K133" s="17">
        <f t="shared" ca="1" si="12"/>
        <v>262</v>
      </c>
      <c r="L133" s="17">
        <f t="shared" ca="1" si="13"/>
        <v>98</v>
      </c>
      <c r="M133" s="17"/>
      <c r="N133" s="22"/>
      <c r="O133" s="17"/>
      <c r="P133" s="17"/>
    </row>
    <row r="134" spans="1:16" x14ac:dyDescent="0.25">
      <c r="A134" s="17">
        <v>133</v>
      </c>
      <c r="B134" s="18">
        <v>43984</v>
      </c>
      <c r="C134" s="26" t="s">
        <v>78</v>
      </c>
      <c r="D134" s="24" t="s">
        <v>46</v>
      </c>
      <c r="E134" s="23" t="s">
        <v>79</v>
      </c>
      <c r="F134" s="21" t="s">
        <v>42</v>
      </c>
      <c r="G134" s="17">
        <f t="shared" ca="1" si="14"/>
        <v>2.9406325663803106</v>
      </c>
      <c r="H134" s="17">
        <f t="shared" ca="1" si="15"/>
        <v>4.483926285305003</v>
      </c>
      <c r="I134" s="17">
        <f t="shared" ca="1" si="16"/>
        <v>4333</v>
      </c>
      <c r="J134" s="17">
        <f t="shared" ca="1" si="17"/>
        <v>3466</v>
      </c>
      <c r="K134" s="17">
        <f t="shared" ca="1" si="12"/>
        <v>780</v>
      </c>
      <c r="L134" s="17">
        <f t="shared" ca="1" si="13"/>
        <v>87</v>
      </c>
      <c r="M134" s="17"/>
      <c r="N134" s="22"/>
      <c r="O134" s="17"/>
      <c r="P134" s="17"/>
    </row>
    <row r="135" spans="1:16" x14ac:dyDescent="0.25">
      <c r="A135" s="23">
        <v>134</v>
      </c>
      <c r="B135" s="18">
        <v>43984</v>
      </c>
      <c r="C135" s="26" t="s">
        <v>78</v>
      </c>
      <c r="D135" s="24" t="s">
        <v>80</v>
      </c>
      <c r="E135" s="23" t="s">
        <v>79</v>
      </c>
      <c r="F135" s="21" t="s">
        <v>42</v>
      </c>
      <c r="G135" s="17">
        <f t="shared" ca="1" si="14"/>
        <v>2.5070920396873597</v>
      </c>
      <c r="H135" s="17">
        <f t="shared" ca="1" si="15"/>
        <v>4.9402632109668598</v>
      </c>
      <c r="I135" s="17">
        <f t="shared" ca="1" si="16"/>
        <v>3677</v>
      </c>
      <c r="J135" s="17">
        <f t="shared" ca="1" si="17"/>
        <v>3309</v>
      </c>
      <c r="K135" s="17">
        <f t="shared" ca="1" si="12"/>
        <v>355</v>
      </c>
      <c r="L135" s="17">
        <f t="shared" ca="1" si="13"/>
        <v>13</v>
      </c>
      <c r="M135" s="17"/>
      <c r="N135" s="22"/>
      <c r="O135" s="17"/>
      <c r="P135" s="17"/>
    </row>
    <row r="136" spans="1:16" x14ac:dyDescent="0.25">
      <c r="A136" s="17">
        <v>135</v>
      </c>
      <c r="B136" s="18">
        <v>43984</v>
      </c>
      <c r="C136" s="26" t="s">
        <v>78</v>
      </c>
      <c r="D136" s="24" t="s">
        <v>81</v>
      </c>
      <c r="E136" s="23" t="s">
        <v>79</v>
      </c>
      <c r="F136" s="21" t="s">
        <v>42</v>
      </c>
      <c r="G136" s="17">
        <f t="shared" ca="1" si="14"/>
        <v>1.2267533880430554</v>
      </c>
      <c r="H136" s="17">
        <f t="shared" ca="1" si="15"/>
        <v>4.0867577823010857</v>
      </c>
      <c r="I136" s="17">
        <f t="shared" ca="1" si="16"/>
        <v>1860</v>
      </c>
      <c r="J136" s="17">
        <f t="shared" ca="1" si="17"/>
        <v>1302</v>
      </c>
      <c r="K136" s="17">
        <f t="shared" ca="1" si="12"/>
        <v>491</v>
      </c>
      <c r="L136" s="17">
        <f t="shared" ca="1" si="13"/>
        <v>67</v>
      </c>
      <c r="M136" s="17"/>
      <c r="N136" s="22"/>
      <c r="O136" s="17"/>
      <c r="P136" s="17"/>
    </row>
    <row r="137" spans="1:16" x14ac:dyDescent="0.25">
      <c r="A137" s="23">
        <v>136</v>
      </c>
      <c r="B137" s="18">
        <v>43984</v>
      </c>
      <c r="C137" s="26" t="s">
        <v>78</v>
      </c>
      <c r="D137" s="24" t="s">
        <v>62</v>
      </c>
      <c r="E137" s="23" t="s">
        <v>63</v>
      </c>
      <c r="F137" s="17" t="s">
        <v>42</v>
      </c>
      <c r="G137" s="17">
        <f t="shared" ca="1" si="14"/>
        <v>1.0290524446676015</v>
      </c>
      <c r="H137" s="17">
        <f t="shared" ca="1" si="15"/>
        <v>4.2687924122037</v>
      </c>
      <c r="I137" s="17">
        <f t="shared" ca="1" si="16"/>
        <v>3670</v>
      </c>
      <c r="J137" s="17">
        <f t="shared" ca="1" si="17"/>
        <v>2569</v>
      </c>
      <c r="K137" s="17">
        <f t="shared" ca="1" si="12"/>
        <v>1050</v>
      </c>
      <c r="L137" s="17">
        <f t="shared" ca="1" si="13"/>
        <v>51</v>
      </c>
      <c r="M137" s="18">
        <v>44027</v>
      </c>
      <c r="N137" s="22">
        <v>0.6</v>
      </c>
      <c r="O137" s="17" t="s">
        <v>51</v>
      </c>
      <c r="P137" s="17"/>
    </row>
    <row r="138" spans="1:16" ht="45" x14ac:dyDescent="0.25">
      <c r="A138" s="17">
        <v>137</v>
      </c>
      <c r="B138" s="18">
        <v>43984</v>
      </c>
      <c r="C138" s="26" t="s">
        <v>78</v>
      </c>
      <c r="D138" s="25" t="s">
        <v>65</v>
      </c>
      <c r="E138" s="23" t="s">
        <v>63</v>
      </c>
      <c r="F138" s="21" t="s">
        <v>42</v>
      </c>
      <c r="G138" s="17">
        <f t="shared" ca="1" si="14"/>
        <v>2.8741471500243687</v>
      </c>
      <c r="H138" s="17">
        <f t="shared" ca="1" si="15"/>
        <v>4.75729679009254</v>
      </c>
      <c r="I138" s="17">
        <f t="shared" ca="1" si="16"/>
        <v>2284</v>
      </c>
      <c r="J138" s="17">
        <f t="shared" ca="1" si="17"/>
        <v>1599</v>
      </c>
      <c r="K138" s="17">
        <f t="shared" ca="1" si="12"/>
        <v>675</v>
      </c>
      <c r="L138" s="17">
        <f t="shared" ca="1" si="13"/>
        <v>10</v>
      </c>
      <c r="M138" s="17"/>
      <c r="N138" s="22"/>
      <c r="O138" s="17"/>
      <c r="P138" s="17"/>
    </row>
    <row r="139" spans="1:16" ht="30" x14ac:dyDescent="0.25">
      <c r="A139" s="23">
        <v>138</v>
      </c>
      <c r="B139" s="18">
        <v>43984</v>
      </c>
      <c r="C139" s="26" t="s">
        <v>82</v>
      </c>
      <c r="D139" s="20" t="s">
        <v>40</v>
      </c>
      <c r="E139" s="21" t="s">
        <v>41</v>
      </c>
      <c r="F139" s="21" t="s">
        <v>42</v>
      </c>
      <c r="G139" s="17">
        <f t="shared" ca="1" si="14"/>
        <v>1.8164931983092676</v>
      </c>
      <c r="H139" s="17">
        <f t="shared" ca="1" si="15"/>
        <v>4.4424928347431774</v>
      </c>
      <c r="I139" s="17">
        <f t="shared" ca="1" si="16"/>
        <v>4744</v>
      </c>
      <c r="J139" s="17">
        <f t="shared" ca="1" si="17"/>
        <v>4270</v>
      </c>
      <c r="K139" s="17">
        <f t="shared" ca="1" si="12"/>
        <v>453</v>
      </c>
      <c r="L139" s="17">
        <f t="shared" ca="1" si="13"/>
        <v>21</v>
      </c>
      <c r="M139" s="17"/>
      <c r="N139" s="22"/>
      <c r="O139" s="17"/>
      <c r="P139" s="17"/>
    </row>
    <row r="140" spans="1:16" ht="30" x14ac:dyDescent="0.25">
      <c r="A140" s="17">
        <v>139</v>
      </c>
      <c r="B140" s="18">
        <v>43984</v>
      </c>
      <c r="C140" s="26" t="s">
        <v>82</v>
      </c>
      <c r="D140" s="20" t="s">
        <v>43</v>
      </c>
      <c r="E140" s="21" t="s">
        <v>41</v>
      </c>
      <c r="F140" s="17" t="s">
        <v>42</v>
      </c>
      <c r="G140" s="17">
        <f t="shared" ca="1" si="14"/>
        <v>1.3877464506643067</v>
      </c>
      <c r="H140" s="17">
        <f t="shared" ca="1" si="15"/>
        <v>4.6353414526196781</v>
      </c>
      <c r="I140" s="17">
        <f t="shared" ca="1" si="16"/>
        <v>3845</v>
      </c>
      <c r="J140" s="17">
        <f t="shared" ca="1" si="17"/>
        <v>2692</v>
      </c>
      <c r="K140" s="17">
        <f t="shared" ca="1" si="12"/>
        <v>1078</v>
      </c>
      <c r="L140" s="17">
        <f t="shared" ca="1" si="13"/>
        <v>75</v>
      </c>
      <c r="M140" s="17"/>
      <c r="N140" s="22"/>
      <c r="O140" s="17"/>
      <c r="P140" s="17"/>
    </row>
    <row r="141" spans="1:16" ht="30" x14ac:dyDescent="0.25">
      <c r="A141" s="23">
        <v>140</v>
      </c>
      <c r="B141" s="18">
        <v>43984</v>
      </c>
      <c r="C141" s="26" t="s">
        <v>82</v>
      </c>
      <c r="D141" s="20" t="s">
        <v>44</v>
      </c>
      <c r="E141" s="21" t="s">
        <v>41</v>
      </c>
      <c r="F141" s="21" t="s">
        <v>42</v>
      </c>
      <c r="G141" s="17">
        <f t="shared" ca="1" si="14"/>
        <v>2.2081557811141037</v>
      </c>
      <c r="H141" s="17">
        <f t="shared" ca="1" si="15"/>
        <v>4.1394927789079832</v>
      </c>
      <c r="I141" s="17">
        <f t="shared" ca="1" si="16"/>
        <v>2723</v>
      </c>
      <c r="J141" s="17">
        <f t="shared" ca="1" si="17"/>
        <v>2451</v>
      </c>
      <c r="K141" s="17">
        <f t="shared" ca="1" si="12"/>
        <v>200</v>
      </c>
      <c r="L141" s="17">
        <f t="shared" ca="1" si="13"/>
        <v>72</v>
      </c>
      <c r="M141" s="18">
        <v>44024</v>
      </c>
      <c r="N141" s="22">
        <v>0.4</v>
      </c>
      <c r="O141" s="17" t="s">
        <v>71</v>
      </c>
      <c r="P141" s="17"/>
    </row>
    <row r="142" spans="1:16" ht="30" x14ac:dyDescent="0.25">
      <c r="A142" s="17">
        <v>141</v>
      </c>
      <c r="B142" s="18">
        <v>43984</v>
      </c>
      <c r="C142" s="26" t="s">
        <v>82</v>
      </c>
      <c r="D142" s="20" t="s">
        <v>45</v>
      </c>
      <c r="E142" s="21" t="s">
        <v>41</v>
      </c>
      <c r="F142" s="17" t="s">
        <v>42</v>
      </c>
      <c r="G142" s="17">
        <f t="shared" ca="1" si="14"/>
        <v>1.96860897443326</v>
      </c>
      <c r="H142" s="17">
        <f t="shared" ca="1" si="15"/>
        <v>4.0366723860330671</v>
      </c>
      <c r="I142" s="17">
        <f t="shared" ca="1" si="16"/>
        <v>4290</v>
      </c>
      <c r="J142" s="17">
        <f t="shared" ca="1" si="17"/>
        <v>3003</v>
      </c>
      <c r="K142" s="17">
        <f t="shared" ca="1" si="12"/>
        <v>1244</v>
      </c>
      <c r="L142" s="17">
        <f t="shared" ca="1" si="13"/>
        <v>43</v>
      </c>
      <c r="M142" s="17"/>
      <c r="N142" s="22"/>
      <c r="O142" s="17"/>
      <c r="P142" s="17"/>
    </row>
    <row r="143" spans="1:16" ht="30" x14ac:dyDescent="0.25">
      <c r="A143" s="23">
        <v>142</v>
      </c>
      <c r="B143" s="18">
        <v>43984</v>
      </c>
      <c r="C143" s="26" t="s">
        <v>82</v>
      </c>
      <c r="D143" s="20" t="s">
        <v>46</v>
      </c>
      <c r="E143" s="21" t="s">
        <v>41</v>
      </c>
      <c r="F143" s="21" t="s">
        <v>42</v>
      </c>
      <c r="G143" s="17">
        <f t="shared" ca="1" si="14"/>
        <v>1.6415696480806865</v>
      </c>
      <c r="H143" s="17">
        <f t="shared" ca="1" si="15"/>
        <v>4.2868759224876198</v>
      </c>
      <c r="I143" s="17">
        <f t="shared" ca="1" si="16"/>
        <v>1727</v>
      </c>
      <c r="J143" s="17">
        <f t="shared" ca="1" si="17"/>
        <v>1382</v>
      </c>
      <c r="K143" s="17">
        <f t="shared" ca="1" si="12"/>
        <v>317</v>
      </c>
      <c r="L143" s="17">
        <f t="shared" ca="1" si="13"/>
        <v>28</v>
      </c>
      <c r="M143" s="17"/>
      <c r="N143" s="22"/>
      <c r="O143" s="17"/>
      <c r="P143" s="17"/>
    </row>
    <row r="144" spans="1:16" ht="30" x14ac:dyDescent="0.25">
      <c r="A144" s="17">
        <v>143</v>
      </c>
      <c r="B144" s="18">
        <v>43984</v>
      </c>
      <c r="C144" s="26" t="s">
        <v>82</v>
      </c>
      <c r="D144" s="20" t="s">
        <v>47</v>
      </c>
      <c r="E144" s="21" t="s">
        <v>41</v>
      </c>
      <c r="F144" s="17" t="s">
        <v>42</v>
      </c>
      <c r="G144" s="17">
        <f t="shared" ca="1" si="14"/>
        <v>2.5962167239825296</v>
      </c>
      <c r="H144" s="17">
        <f t="shared" ca="1" si="15"/>
        <v>4.7495515762663452</v>
      </c>
      <c r="I144" s="17">
        <f t="shared" ca="1" si="16"/>
        <v>2816</v>
      </c>
      <c r="J144" s="17">
        <f t="shared" ca="1" si="17"/>
        <v>1971</v>
      </c>
      <c r="K144" s="17">
        <f t="shared" ca="1" si="12"/>
        <v>818</v>
      </c>
      <c r="L144" s="17">
        <f t="shared" ca="1" si="13"/>
        <v>27</v>
      </c>
      <c r="M144" s="17"/>
      <c r="N144" s="22"/>
      <c r="O144" s="17"/>
      <c r="P144" s="17"/>
    </row>
    <row r="145" spans="1:16" ht="30" x14ac:dyDescent="0.25">
      <c r="A145" s="23">
        <v>144</v>
      </c>
      <c r="B145" s="18">
        <v>43984</v>
      </c>
      <c r="C145" s="26" t="s">
        <v>82</v>
      </c>
      <c r="D145" s="20" t="s">
        <v>48</v>
      </c>
      <c r="E145" s="21" t="s">
        <v>41</v>
      </c>
      <c r="F145" s="21" t="s">
        <v>42</v>
      </c>
      <c r="G145" s="17">
        <f t="shared" ca="1" si="14"/>
        <v>2.8489301312767181</v>
      </c>
      <c r="H145" s="17">
        <f t="shared" ca="1" si="15"/>
        <v>4.3245529491285151</v>
      </c>
      <c r="I145" s="17">
        <f t="shared" ca="1" si="16"/>
        <v>1683</v>
      </c>
      <c r="J145" s="17">
        <f t="shared" ca="1" si="17"/>
        <v>1178</v>
      </c>
      <c r="K145" s="17">
        <f t="shared" ca="1" si="12"/>
        <v>440</v>
      </c>
      <c r="L145" s="17">
        <f t="shared" ca="1" si="13"/>
        <v>65</v>
      </c>
      <c r="M145" s="18">
        <v>43983</v>
      </c>
      <c r="N145" s="22">
        <v>1</v>
      </c>
      <c r="O145" s="17" t="s">
        <v>56</v>
      </c>
      <c r="P145" s="17"/>
    </row>
    <row r="146" spans="1:16" ht="30" x14ac:dyDescent="0.25">
      <c r="A146" s="17">
        <v>145</v>
      </c>
      <c r="B146" s="18">
        <v>43984</v>
      </c>
      <c r="C146" s="26" t="s">
        <v>82</v>
      </c>
      <c r="D146" s="20" t="s">
        <v>49</v>
      </c>
      <c r="E146" s="21" t="s">
        <v>41</v>
      </c>
      <c r="F146" s="17" t="s">
        <v>42</v>
      </c>
      <c r="G146" s="17">
        <f t="shared" ca="1" si="14"/>
        <v>2.8264897145073551</v>
      </c>
      <c r="H146" s="17">
        <f t="shared" ca="1" si="15"/>
        <v>4.3293955929484778</v>
      </c>
      <c r="I146" s="17">
        <f t="shared" ca="1" si="16"/>
        <v>3842</v>
      </c>
      <c r="J146" s="17">
        <f t="shared" ca="1" si="17"/>
        <v>3074</v>
      </c>
      <c r="K146" s="17">
        <f t="shared" ca="1" si="12"/>
        <v>699</v>
      </c>
      <c r="L146" s="17">
        <f t="shared" ca="1" si="13"/>
        <v>69</v>
      </c>
      <c r="M146" s="17"/>
      <c r="N146" s="22"/>
      <c r="O146" s="17"/>
      <c r="P146" s="17"/>
    </row>
    <row r="147" spans="1:16" ht="30" x14ac:dyDescent="0.25">
      <c r="A147" s="23">
        <v>146</v>
      </c>
      <c r="B147" s="18">
        <v>43984</v>
      </c>
      <c r="C147" s="26" t="s">
        <v>82</v>
      </c>
      <c r="D147" s="20" t="s">
        <v>50</v>
      </c>
      <c r="E147" s="21" t="s">
        <v>41</v>
      </c>
      <c r="F147" s="21" t="s">
        <v>42</v>
      </c>
      <c r="G147" s="17">
        <f t="shared" ca="1" si="14"/>
        <v>2.0078156365296591</v>
      </c>
      <c r="H147" s="17">
        <f t="shared" ca="1" si="15"/>
        <v>4.9172086803972501</v>
      </c>
      <c r="I147" s="17">
        <f t="shared" ca="1" si="16"/>
        <v>2452</v>
      </c>
      <c r="J147" s="17">
        <f t="shared" ca="1" si="17"/>
        <v>1962</v>
      </c>
      <c r="K147" s="17">
        <f t="shared" ca="1" si="12"/>
        <v>479</v>
      </c>
      <c r="L147" s="17">
        <f t="shared" ca="1" si="13"/>
        <v>11</v>
      </c>
      <c r="M147" s="17"/>
      <c r="N147" s="22"/>
      <c r="O147" s="17"/>
      <c r="P147" s="17"/>
    </row>
    <row r="148" spans="1:16" ht="30" x14ac:dyDescent="0.25">
      <c r="A148" s="17">
        <v>147</v>
      </c>
      <c r="B148" s="18">
        <v>43984</v>
      </c>
      <c r="C148" s="26" t="s">
        <v>82</v>
      </c>
      <c r="D148" s="20" t="s">
        <v>52</v>
      </c>
      <c r="E148" s="21" t="s">
        <v>41</v>
      </c>
      <c r="F148" s="17" t="s">
        <v>42</v>
      </c>
      <c r="G148" s="17">
        <f t="shared" ca="1" si="14"/>
        <v>1.3547900807380446</v>
      </c>
      <c r="H148" s="17">
        <f t="shared" ca="1" si="15"/>
        <v>4.2248593162435855</v>
      </c>
      <c r="I148" s="17">
        <f t="shared" ca="1" si="16"/>
        <v>1083</v>
      </c>
      <c r="J148" s="17">
        <f t="shared" ca="1" si="17"/>
        <v>975</v>
      </c>
      <c r="K148" s="17">
        <f t="shared" ca="1" si="12"/>
        <v>71</v>
      </c>
      <c r="L148" s="17">
        <f t="shared" ca="1" si="13"/>
        <v>37</v>
      </c>
      <c r="M148" s="17"/>
      <c r="N148" s="22"/>
      <c r="O148" s="17"/>
      <c r="P148" s="17"/>
    </row>
    <row r="149" spans="1:16" ht="30" x14ac:dyDescent="0.25">
      <c r="A149" s="23">
        <v>148</v>
      </c>
      <c r="B149" s="18">
        <v>43984</v>
      </c>
      <c r="C149" s="26" t="s">
        <v>82</v>
      </c>
      <c r="D149" s="20" t="s">
        <v>53</v>
      </c>
      <c r="E149" s="21" t="s">
        <v>41</v>
      </c>
      <c r="F149" s="21" t="s">
        <v>42</v>
      </c>
      <c r="G149" s="17">
        <f t="shared" ca="1" si="14"/>
        <v>2.6188933177198361</v>
      </c>
      <c r="H149" s="17">
        <f t="shared" ca="1" si="15"/>
        <v>4.9159611306189328</v>
      </c>
      <c r="I149" s="17">
        <f t="shared" ca="1" si="16"/>
        <v>1904</v>
      </c>
      <c r="J149" s="17">
        <f t="shared" ca="1" si="17"/>
        <v>1714</v>
      </c>
      <c r="K149" s="17">
        <f t="shared" ca="1" si="12"/>
        <v>179</v>
      </c>
      <c r="L149" s="17">
        <f t="shared" ca="1" si="13"/>
        <v>11</v>
      </c>
      <c r="M149" s="17"/>
      <c r="N149" s="22"/>
      <c r="O149" s="17"/>
      <c r="P149" s="17"/>
    </row>
    <row r="150" spans="1:16" ht="30" x14ac:dyDescent="0.25">
      <c r="A150" s="17">
        <v>149</v>
      </c>
      <c r="B150" s="18">
        <v>43984</v>
      </c>
      <c r="C150" s="26" t="s">
        <v>82</v>
      </c>
      <c r="D150" s="20" t="s">
        <v>54</v>
      </c>
      <c r="E150" s="21" t="s">
        <v>41</v>
      </c>
      <c r="F150" s="17" t="s">
        <v>42</v>
      </c>
      <c r="G150" s="17">
        <f t="shared" ca="1" si="14"/>
        <v>2.62493391600061</v>
      </c>
      <c r="H150" s="17">
        <f t="shared" ca="1" si="15"/>
        <v>4.3804632962487275</v>
      </c>
      <c r="I150" s="17">
        <f t="shared" ca="1" si="16"/>
        <v>4826</v>
      </c>
      <c r="J150" s="17">
        <f t="shared" ca="1" si="17"/>
        <v>4343</v>
      </c>
      <c r="K150" s="17">
        <f t="shared" ca="1" si="12"/>
        <v>397</v>
      </c>
      <c r="L150" s="17">
        <f t="shared" ca="1" si="13"/>
        <v>86</v>
      </c>
      <c r="M150" s="17"/>
      <c r="N150" s="22"/>
      <c r="O150" s="17"/>
      <c r="P150" s="17"/>
    </row>
    <row r="151" spans="1:16" ht="30" x14ac:dyDescent="0.25">
      <c r="A151" s="23">
        <v>150</v>
      </c>
      <c r="B151" s="18">
        <v>43984</v>
      </c>
      <c r="C151" s="26" t="s">
        <v>82</v>
      </c>
      <c r="D151" s="20" t="s">
        <v>55</v>
      </c>
      <c r="E151" s="21" t="s">
        <v>41</v>
      </c>
      <c r="F151" s="21" t="s">
        <v>42</v>
      </c>
      <c r="G151" s="17">
        <f t="shared" ca="1" si="14"/>
        <v>2.1557272272675836</v>
      </c>
      <c r="H151" s="17">
        <f t="shared" ca="1" si="15"/>
        <v>4.4684099256730674</v>
      </c>
      <c r="I151" s="17">
        <f t="shared" ca="1" si="16"/>
        <v>3527</v>
      </c>
      <c r="J151" s="17">
        <f t="shared" ca="1" si="17"/>
        <v>2822</v>
      </c>
      <c r="K151" s="17">
        <f t="shared" ca="1" si="12"/>
        <v>667</v>
      </c>
      <c r="L151" s="17">
        <f t="shared" ca="1" si="13"/>
        <v>38</v>
      </c>
      <c r="M151" s="17"/>
      <c r="N151" s="22"/>
      <c r="O151" s="17"/>
      <c r="P151" s="17"/>
    </row>
    <row r="152" spans="1:16" ht="30" x14ac:dyDescent="0.25">
      <c r="A152" s="17">
        <v>151</v>
      </c>
      <c r="B152" s="18">
        <v>43984</v>
      </c>
      <c r="C152" s="26" t="s">
        <v>82</v>
      </c>
      <c r="D152" s="20" t="s">
        <v>57</v>
      </c>
      <c r="E152" s="23" t="s">
        <v>58</v>
      </c>
      <c r="F152" s="17" t="s">
        <v>42</v>
      </c>
      <c r="G152" s="17">
        <f t="shared" ca="1" si="14"/>
        <v>2.8791883277328658</v>
      </c>
      <c r="H152" s="17">
        <f t="shared" ca="1" si="15"/>
        <v>4.6559809530187239</v>
      </c>
      <c r="I152" s="17">
        <f t="shared" ca="1" si="16"/>
        <v>1537</v>
      </c>
      <c r="J152" s="17">
        <f t="shared" ca="1" si="17"/>
        <v>1230</v>
      </c>
      <c r="K152" s="17">
        <f t="shared" ref="K152:K215" ca="1" si="18">I152-J152-RANDBETWEEN(10,100)</f>
        <v>284</v>
      </c>
      <c r="L152" s="17">
        <f t="shared" ref="L152:L215" ca="1" si="19">I152-J152-K152</f>
        <v>23</v>
      </c>
      <c r="M152" s="17"/>
      <c r="N152" s="22"/>
      <c r="O152" s="17"/>
      <c r="P152" s="17"/>
    </row>
    <row r="153" spans="1:16" ht="30" x14ac:dyDescent="0.25">
      <c r="A153" s="23">
        <v>152</v>
      </c>
      <c r="B153" s="18">
        <v>43984</v>
      </c>
      <c r="C153" s="26" t="s">
        <v>82</v>
      </c>
      <c r="D153" s="24" t="s">
        <v>59</v>
      </c>
      <c r="E153" s="23" t="s">
        <v>60</v>
      </c>
      <c r="F153" s="21" t="s">
        <v>42</v>
      </c>
      <c r="G153" s="17">
        <f t="shared" ca="1" si="14"/>
        <v>2.3326588750405808</v>
      </c>
      <c r="H153" s="17">
        <f t="shared" ca="1" si="15"/>
        <v>4.8397131745929549</v>
      </c>
      <c r="I153" s="17">
        <f t="shared" ca="1" si="16"/>
        <v>4297</v>
      </c>
      <c r="J153" s="17">
        <f t="shared" ca="1" si="17"/>
        <v>3008</v>
      </c>
      <c r="K153" s="17">
        <f t="shared" ca="1" si="18"/>
        <v>1226</v>
      </c>
      <c r="L153" s="17">
        <f t="shared" ca="1" si="19"/>
        <v>63</v>
      </c>
      <c r="M153" s="17"/>
      <c r="N153" s="22"/>
      <c r="O153" s="17"/>
      <c r="P153" s="17"/>
    </row>
    <row r="154" spans="1:16" ht="30" x14ac:dyDescent="0.25">
      <c r="A154" s="17">
        <v>153</v>
      </c>
      <c r="B154" s="18">
        <v>43984</v>
      </c>
      <c r="C154" s="26" t="s">
        <v>82</v>
      </c>
      <c r="D154" s="24" t="s">
        <v>61</v>
      </c>
      <c r="E154" s="23" t="s">
        <v>60</v>
      </c>
      <c r="F154" s="17" t="s">
        <v>42</v>
      </c>
      <c r="G154" s="17">
        <f t="shared" ca="1" si="14"/>
        <v>1.8523704556733598</v>
      </c>
      <c r="H154" s="17">
        <f t="shared" ca="1" si="15"/>
        <v>4.1918243494476801</v>
      </c>
      <c r="I154" s="17">
        <f t="shared" ca="1" si="16"/>
        <v>3865</v>
      </c>
      <c r="J154" s="17">
        <f t="shared" ca="1" si="17"/>
        <v>2706</v>
      </c>
      <c r="K154" s="17">
        <f t="shared" ca="1" si="18"/>
        <v>1091</v>
      </c>
      <c r="L154" s="17">
        <f t="shared" ca="1" si="19"/>
        <v>68</v>
      </c>
      <c r="M154" s="17"/>
      <c r="N154" s="22"/>
      <c r="O154" s="17"/>
      <c r="P154" s="17"/>
    </row>
    <row r="155" spans="1:16" ht="30" x14ac:dyDescent="0.25">
      <c r="A155" s="23">
        <v>154</v>
      </c>
      <c r="B155" s="18">
        <v>43984</v>
      </c>
      <c r="C155" s="26" t="s">
        <v>82</v>
      </c>
      <c r="D155" s="24" t="s">
        <v>40</v>
      </c>
      <c r="E155" s="23" t="s">
        <v>79</v>
      </c>
      <c r="F155" s="21" t="s">
        <v>42</v>
      </c>
      <c r="G155" s="17">
        <f t="shared" ca="1" si="14"/>
        <v>2.3877929197091916</v>
      </c>
      <c r="H155" s="17">
        <f t="shared" ca="1" si="15"/>
        <v>4.8758428756232313</v>
      </c>
      <c r="I155" s="17">
        <f t="shared" ca="1" si="16"/>
        <v>3106</v>
      </c>
      <c r="J155" s="17">
        <f t="shared" ca="1" si="17"/>
        <v>2795</v>
      </c>
      <c r="K155" s="17">
        <f t="shared" ca="1" si="18"/>
        <v>263</v>
      </c>
      <c r="L155" s="17">
        <f t="shared" ca="1" si="19"/>
        <v>48</v>
      </c>
      <c r="M155" s="17"/>
      <c r="N155" s="22"/>
      <c r="O155" s="17"/>
      <c r="P155" s="17"/>
    </row>
    <row r="156" spans="1:16" ht="30" x14ac:dyDescent="0.25">
      <c r="A156" s="17">
        <v>155</v>
      </c>
      <c r="B156" s="18">
        <v>43984</v>
      </c>
      <c r="C156" s="26" t="s">
        <v>82</v>
      </c>
      <c r="D156" s="24" t="s">
        <v>45</v>
      </c>
      <c r="E156" s="23" t="s">
        <v>79</v>
      </c>
      <c r="F156" s="17" t="s">
        <v>42</v>
      </c>
      <c r="G156" s="17">
        <f t="shared" ca="1" si="14"/>
        <v>2.9343967407651745</v>
      </c>
      <c r="H156" s="17">
        <f t="shared" ca="1" si="15"/>
        <v>4.0078020353629986</v>
      </c>
      <c r="I156" s="17">
        <f t="shared" ca="1" si="16"/>
        <v>1532</v>
      </c>
      <c r="J156" s="17">
        <f t="shared" ca="1" si="17"/>
        <v>1072</v>
      </c>
      <c r="K156" s="17">
        <f t="shared" ca="1" si="18"/>
        <v>425</v>
      </c>
      <c r="L156" s="17">
        <f t="shared" ca="1" si="19"/>
        <v>35</v>
      </c>
      <c r="M156" s="17"/>
      <c r="N156" s="22"/>
      <c r="O156" s="17"/>
      <c r="P156" s="17"/>
    </row>
    <row r="157" spans="1:16" ht="30" x14ac:dyDescent="0.25">
      <c r="A157" s="23">
        <v>156</v>
      </c>
      <c r="B157" s="18">
        <v>43984</v>
      </c>
      <c r="C157" s="26" t="s">
        <v>82</v>
      </c>
      <c r="D157" s="24" t="s">
        <v>46</v>
      </c>
      <c r="E157" s="23" t="s">
        <v>79</v>
      </c>
      <c r="F157" s="21" t="s">
        <v>42</v>
      </c>
      <c r="G157" s="17">
        <f t="shared" ca="1" si="14"/>
        <v>1.0975191836944527</v>
      </c>
      <c r="H157" s="17">
        <f t="shared" ca="1" si="15"/>
        <v>4.1111427620078356</v>
      </c>
      <c r="I157" s="17">
        <f t="shared" ca="1" si="16"/>
        <v>3150</v>
      </c>
      <c r="J157" s="17">
        <f t="shared" ca="1" si="17"/>
        <v>2835</v>
      </c>
      <c r="K157" s="17">
        <f t="shared" ca="1" si="18"/>
        <v>265</v>
      </c>
      <c r="L157" s="17">
        <f t="shared" ca="1" si="19"/>
        <v>50</v>
      </c>
      <c r="M157" s="17"/>
      <c r="N157" s="22"/>
      <c r="O157" s="17"/>
      <c r="P157" s="17"/>
    </row>
    <row r="158" spans="1:16" ht="30" x14ac:dyDescent="0.25">
      <c r="A158" s="17">
        <v>157</v>
      </c>
      <c r="B158" s="18">
        <v>43984</v>
      </c>
      <c r="C158" s="26" t="s">
        <v>82</v>
      </c>
      <c r="D158" s="24" t="s">
        <v>80</v>
      </c>
      <c r="E158" s="23" t="s">
        <v>79</v>
      </c>
      <c r="F158" s="17" t="s">
        <v>42</v>
      </c>
      <c r="G158" s="17">
        <f t="shared" ca="1" si="14"/>
        <v>1.072799899335195</v>
      </c>
      <c r="H158" s="17">
        <f t="shared" ca="1" si="15"/>
        <v>4.1270415065824597</v>
      </c>
      <c r="I158" s="17">
        <f t="shared" ca="1" si="16"/>
        <v>2249</v>
      </c>
      <c r="J158" s="17">
        <f t="shared" ca="1" si="17"/>
        <v>2024</v>
      </c>
      <c r="K158" s="17">
        <f t="shared" ca="1" si="18"/>
        <v>203</v>
      </c>
      <c r="L158" s="17">
        <f t="shared" ca="1" si="19"/>
        <v>22</v>
      </c>
      <c r="M158" s="17"/>
      <c r="N158" s="22"/>
      <c r="O158" s="17"/>
      <c r="P158" s="17"/>
    </row>
    <row r="159" spans="1:16" ht="30" x14ac:dyDescent="0.25">
      <c r="A159" s="23">
        <v>158</v>
      </c>
      <c r="B159" s="18">
        <v>43984</v>
      </c>
      <c r="C159" s="26" t="s">
        <v>82</v>
      </c>
      <c r="D159" s="24" t="s">
        <v>81</v>
      </c>
      <c r="E159" s="23" t="s">
        <v>79</v>
      </c>
      <c r="F159" s="21" t="s">
        <v>42</v>
      </c>
      <c r="G159" s="17">
        <f t="shared" ca="1" si="14"/>
        <v>1.1464661230117121</v>
      </c>
      <c r="H159" s="17">
        <f t="shared" ca="1" si="15"/>
        <v>4.9258706473099156</v>
      </c>
      <c r="I159" s="17">
        <f t="shared" ca="1" si="16"/>
        <v>3089</v>
      </c>
      <c r="J159" s="17">
        <f t="shared" ca="1" si="17"/>
        <v>2780</v>
      </c>
      <c r="K159" s="17">
        <f t="shared" ca="1" si="18"/>
        <v>266</v>
      </c>
      <c r="L159" s="17">
        <f t="shared" ca="1" si="19"/>
        <v>43</v>
      </c>
      <c r="M159" s="17"/>
      <c r="N159" s="22"/>
      <c r="O159" s="17"/>
      <c r="P159" s="17"/>
    </row>
    <row r="160" spans="1:16" ht="30" x14ac:dyDescent="0.25">
      <c r="A160" s="17">
        <v>159</v>
      </c>
      <c r="B160" s="18">
        <v>43984</v>
      </c>
      <c r="C160" s="26" t="s">
        <v>82</v>
      </c>
      <c r="D160" s="24" t="s">
        <v>62</v>
      </c>
      <c r="E160" s="23" t="s">
        <v>63</v>
      </c>
      <c r="F160" s="21" t="s">
        <v>42</v>
      </c>
      <c r="G160" s="17">
        <f t="shared" ca="1" si="14"/>
        <v>1.550442822366934</v>
      </c>
      <c r="H160" s="17">
        <f t="shared" ca="1" si="15"/>
        <v>4.403052476503956</v>
      </c>
      <c r="I160" s="17">
        <f t="shared" ca="1" si="16"/>
        <v>3158</v>
      </c>
      <c r="J160" s="17">
        <f t="shared" ca="1" si="17"/>
        <v>2211</v>
      </c>
      <c r="K160" s="17">
        <f t="shared" ca="1" si="18"/>
        <v>923</v>
      </c>
      <c r="L160" s="17">
        <f t="shared" ca="1" si="19"/>
        <v>24</v>
      </c>
      <c r="M160" s="17"/>
      <c r="N160" s="22"/>
      <c r="O160" s="17"/>
      <c r="P160" s="17"/>
    </row>
    <row r="161" spans="1:16" ht="45" x14ac:dyDescent="0.25">
      <c r="A161" s="23">
        <v>160</v>
      </c>
      <c r="B161" s="18">
        <v>43984</v>
      </c>
      <c r="C161" s="26" t="s">
        <v>82</v>
      </c>
      <c r="D161" s="25" t="s">
        <v>65</v>
      </c>
      <c r="E161" s="23" t="s">
        <v>63</v>
      </c>
      <c r="F161" s="17" t="s">
        <v>42</v>
      </c>
      <c r="G161" s="17">
        <f t="shared" ca="1" si="14"/>
        <v>1.5708567465895698</v>
      </c>
      <c r="H161" s="17">
        <f t="shared" ca="1" si="15"/>
        <v>4.3380808028910129</v>
      </c>
      <c r="I161" s="17">
        <f t="shared" ca="1" si="16"/>
        <v>3263</v>
      </c>
      <c r="J161" s="17">
        <f t="shared" ca="1" si="17"/>
        <v>2610</v>
      </c>
      <c r="K161" s="17">
        <f t="shared" ca="1" si="18"/>
        <v>598</v>
      </c>
      <c r="L161" s="17">
        <f t="shared" ca="1" si="19"/>
        <v>55</v>
      </c>
      <c r="M161" s="17"/>
      <c r="N161" s="22"/>
      <c r="O161" s="17"/>
      <c r="P161" s="17"/>
    </row>
    <row r="162" spans="1:16" ht="30" x14ac:dyDescent="0.25">
      <c r="A162" s="17">
        <v>161</v>
      </c>
      <c r="B162" s="18">
        <v>43984</v>
      </c>
      <c r="C162" s="26" t="s">
        <v>82</v>
      </c>
      <c r="D162" s="24" t="s">
        <v>83</v>
      </c>
      <c r="E162" s="23" t="s">
        <v>67</v>
      </c>
      <c r="F162" s="21" t="s">
        <v>42</v>
      </c>
      <c r="G162" s="17">
        <f t="shared" ca="1" si="14"/>
        <v>1.2774850307752761</v>
      </c>
      <c r="H162" s="17">
        <f t="shared" ca="1" si="15"/>
        <v>4.021642145786597</v>
      </c>
      <c r="I162" s="17">
        <f t="shared" ca="1" si="16"/>
        <v>3506</v>
      </c>
      <c r="J162" s="17">
        <f t="shared" ca="1" si="17"/>
        <v>2454</v>
      </c>
      <c r="K162" s="17">
        <f t="shared" ca="1" si="18"/>
        <v>1032</v>
      </c>
      <c r="L162" s="17">
        <f t="shared" ca="1" si="19"/>
        <v>20</v>
      </c>
      <c r="M162" s="17"/>
      <c r="N162" s="22"/>
      <c r="O162" s="17"/>
      <c r="P162" s="17"/>
    </row>
    <row r="163" spans="1:16" ht="30" x14ac:dyDescent="0.25">
      <c r="A163" s="23">
        <v>162</v>
      </c>
      <c r="B163" s="18">
        <v>43984</v>
      </c>
      <c r="C163" s="26" t="s">
        <v>82</v>
      </c>
      <c r="D163" s="24" t="s">
        <v>66</v>
      </c>
      <c r="E163" s="23" t="s">
        <v>67</v>
      </c>
      <c r="F163" s="17" t="s">
        <v>42</v>
      </c>
      <c r="G163" s="17">
        <f t="shared" ca="1" si="14"/>
        <v>2.3709988871242356</v>
      </c>
      <c r="H163" s="17">
        <f t="shared" ca="1" si="15"/>
        <v>4.5955161585409723</v>
      </c>
      <c r="I163" s="17">
        <f t="shared" ca="1" si="16"/>
        <v>4173</v>
      </c>
      <c r="J163" s="17">
        <f t="shared" ca="1" si="17"/>
        <v>3756</v>
      </c>
      <c r="K163" s="17">
        <f t="shared" ca="1" si="18"/>
        <v>328</v>
      </c>
      <c r="L163" s="17">
        <f t="shared" ca="1" si="19"/>
        <v>89</v>
      </c>
      <c r="M163" s="17"/>
      <c r="N163" s="22"/>
      <c r="O163" s="17"/>
      <c r="P163" s="17"/>
    </row>
    <row r="164" spans="1:16" ht="30" x14ac:dyDescent="0.25">
      <c r="A164" s="17">
        <v>163</v>
      </c>
      <c r="B164" s="18">
        <v>43984</v>
      </c>
      <c r="C164" s="26" t="s">
        <v>82</v>
      </c>
      <c r="D164" s="24" t="s">
        <v>84</v>
      </c>
      <c r="E164" s="23" t="s">
        <v>67</v>
      </c>
      <c r="F164" s="21" t="s">
        <v>42</v>
      </c>
      <c r="G164" s="17">
        <f t="shared" ca="1" si="14"/>
        <v>2.9717844357757177</v>
      </c>
      <c r="H164" s="17">
        <f t="shared" ca="1" si="15"/>
        <v>4.6697160844274608</v>
      </c>
      <c r="I164" s="17">
        <f t="shared" ca="1" si="16"/>
        <v>1592</v>
      </c>
      <c r="J164" s="17">
        <f t="shared" ca="1" si="17"/>
        <v>1114</v>
      </c>
      <c r="K164" s="17">
        <f t="shared" ca="1" si="18"/>
        <v>418</v>
      </c>
      <c r="L164" s="17">
        <f t="shared" ca="1" si="19"/>
        <v>60</v>
      </c>
      <c r="M164" s="17"/>
      <c r="N164" s="22"/>
      <c r="O164" s="17"/>
      <c r="P164" s="17"/>
    </row>
    <row r="165" spans="1:16" ht="30" x14ac:dyDescent="0.25">
      <c r="A165" s="23">
        <v>164</v>
      </c>
      <c r="B165" s="18">
        <v>43984</v>
      </c>
      <c r="C165" s="26" t="s">
        <v>82</v>
      </c>
      <c r="D165" s="24" t="s">
        <v>85</v>
      </c>
      <c r="E165" s="23" t="s">
        <v>67</v>
      </c>
      <c r="F165" s="17" t="s">
        <v>42</v>
      </c>
      <c r="G165" s="17">
        <f t="shared" ca="1" si="14"/>
        <v>1.8599933655519623</v>
      </c>
      <c r="H165" s="17">
        <f t="shared" ca="1" si="15"/>
        <v>4.2563966096197969</v>
      </c>
      <c r="I165" s="17">
        <f t="shared" ca="1" si="16"/>
        <v>1294</v>
      </c>
      <c r="J165" s="17">
        <f t="shared" ca="1" si="17"/>
        <v>1165</v>
      </c>
      <c r="K165" s="17">
        <f t="shared" ca="1" si="18"/>
        <v>75</v>
      </c>
      <c r="L165" s="17">
        <f t="shared" ca="1" si="19"/>
        <v>54</v>
      </c>
      <c r="M165" s="17"/>
      <c r="N165" s="22"/>
      <c r="O165" s="17"/>
      <c r="P165" s="17"/>
    </row>
    <row r="166" spans="1:16" ht="30" x14ac:dyDescent="0.25">
      <c r="A166" s="17">
        <v>165</v>
      </c>
      <c r="B166" s="18">
        <v>43984</v>
      </c>
      <c r="C166" s="26" t="s">
        <v>82</v>
      </c>
      <c r="D166" s="24" t="s">
        <v>68</v>
      </c>
      <c r="E166" s="23" t="s">
        <v>67</v>
      </c>
      <c r="F166" s="21" t="s">
        <v>42</v>
      </c>
      <c r="G166" s="17">
        <f t="shared" ca="1" si="14"/>
        <v>2.9164528580696238</v>
      </c>
      <c r="H166" s="17">
        <f t="shared" ca="1" si="15"/>
        <v>4.3480274120598743</v>
      </c>
      <c r="I166" s="17">
        <f t="shared" ca="1" si="16"/>
        <v>1894</v>
      </c>
      <c r="J166" s="17">
        <f t="shared" ca="1" si="17"/>
        <v>1515</v>
      </c>
      <c r="K166" s="17">
        <f t="shared" ca="1" si="18"/>
        <v>318</v>
      </c>
      <c r="L166" s="17">
        <f t="shared" ca="1" si="19"/>
        <v>61</v>
      </c>
      <c r="M166" s="17"/>
      <c r="N166" s="22"/>
      <c r="O166" s="17"/>
      <c r="P166" s="17"/>
    </row>
    <row r="167" spans="1:16" ht="30" x14ac:dyDescent="0.25">
      <c r="A167" s="23">
        <v>166</v>
      </c>
      <c r="B167" s="18">
        <v>43984</v>
      </c>
      <c r="C167" s="26" t="s">
        <v>82</v>
      </c>
      <c r="D167" s="24" t="s">
        <v>69</v>
      </c>
      <c r="E167" s="23" t="s">
        <v>67</v>
      </c>
      <c r="F167" s="17" t="s">
        <v>42</v>
      </c>
      <c r="G167" s="17">
        <f t="shared" ca="1" si="14"/>
        <v>2.7706509196846429</v>
      </c>
      <c r="H167" s="17">
        <f t="shared" ca="1" si="15"/>
        <v>4.9086425368474744</v>
      </c>
      <c r="I167" s="17">
        <f t="shared" ca="1" si="16"/>
        <v>4412</v>
      </c>
      <c r="J167" s="17">
        <f t="shared" ca="1" si="17"/>
        <v>3530</v>
      </c>
      <c r="K167" s="17">
        <f t="shared" ca="1" si="18"/>
        <v>787</v>
      </c>
      <c r="L167" s="17">
        <f t="shared" ca="1" si="19"/>
        <v>95</v>
      </c>
      <c r="M167" s="17"/>
      <c r="N167" s="22"/>
      <c r="O167" s="17"/>
      <c r="P167" s="17"/>
    </row>
    <row r="168" spans="1:16" ht="30" x14ac:dyDescent="0.25">
      <c r="A168" s="17">
        <v>167</v>
      </c>
      <c r="B168" s="18">
        <v>43984</v>
      </c>
      <c r="C168" s="26" t="s">
        <v>82</v>
      </c>
      <c r="D168" s="24" t="s">
        <v>86</v>
      </c>
      <c r="E168" s="23" t="s">
        <v>67</v>
      </c>
      <c r="F168" s="21" t="s">
        <v>42</v>
      </c>
      <c r="G168" s="17">
        <f t="shared" ca="1" si="14"/>
        <v>1.6398750755263629</v>
      </c>
      <c r="H168" s="17">
        <f t="shared" ca="1" si="15"/>
        <v>4.8063640780985848</v>
      </c>
      <c r="I168" s="17">
        <f t="shared" ca="1" si="16"/>
        <v>1301</v>
      </c>
      <c r="J168" s="17">
        <f t="shared" ca="1" si="17"/>
        <v>1041</v>
      </c>
      <c r="K168" s="17">
        <f t="shared" ca="1" si="18"/>
        <v>189</v>
      </c>
      <c r="L168" s="17">
        <f t="shared" ca="1" si="19"/>
        <v>71</v>
      </c>
      <c r="M168" s="18">
        <v>44027</v>
      </c>
      <c r="N168" s="22">
        <v>0.6</v>
      </c>
      <c r="O168" s="17" t="s">
        <v>51</v>
      </c>
      <c r="P168" s="17"/>
    </row>
    <row r="169" spans="1:16" ht="30" x14ac:dyDescent="0.25">
      <c r="A169" s="23">
        <v>168</v>
      </c>
      <c r="B169" s="18">
        <v>43984</v>
      </c>
      <c r="C169" s="26" t="s">
        <v>87</v>
      </c>
      <c r="D169" s="20" t="s">
        <v>40</v>
      </c>
      <c r="E169" s="21" t="s">
        <v>41</v>
      </c>
      <c r="F169" s="17" t="s">
        <v>42</v>
      </c>
      <c r="G169" s="17">
        <f t="shared" ca="1" si="14"/>
        <v>1.0919675337287389</v>
      </c>
      <c r="H169" s="17">
        <f t="shared" ca="1" si="15"/>
        <v>4.505329950363441</v>
      </c>
      <c r="I169" s="17">
        <f t="shared" ca="1" si="16"/>
        <v>4672</v>
      </c>
      <c r="J169" s="17">
        <f t="shared" ca="1" si="17"/>
        <v>4205</v>
      </c>
      <c r="K169" s="17">
        <f t="shared" ca="1" si="18"/>
        <v>452</v>
      </c>
      <c r="L169" s="17">
        <f t="shared" ca="1" si="19"/>
        <v>15</v>
      </c>
      <c r="M169" s="17"/>
      <c r="N169" s="22"/>
      <c r="O169" s="17"/>
      <c r="P169" s="17"/>
    </row>
    <row r="170" spans="1:16" ht="30" x14ac:dyDescent="0.25">
      <c r="A170" s="17">
        <v>169</v>
      </c>
      <c r="B170" s="18">
        <v>43984</v>
      </c>
      <c r="C170" s="26" t="s">
        <v>87</v>
      </c>
      <c r="D170" s="20" t="s">
        <v>43</v>
      </c>
      <c r="E170" s="21" t="s">
        <v>41</v>
      </c>
      <c r="F170" s="21" t="s">
        <v>42</v>
      </c>
      <c r="G170" s="17">
        <f t="shared" ca="1" si="14"/>
        <v>2.1312874855592017</v>
      </c>
      <c r="H170" s="17">
        <f t="shared" ca="1" si="15"/>
        <v>4.4948279471050867</v>
      </c>
      <c r="I170" s="17">
        <f t="shared" ca="1" si="16"/>
        <v>4346</v>
      </c>
      <c r="J170" s="17">
        <f t="shared" ca="1" si="17"/>
        <v>3911</v>
      </c>
      <c r="K170" s="17">
        <f t="shared" ca="1" si="18"/>
        <v>353</v>
      </c>
      <c r="L170" s="17">
        <f t="shared" ca="1" si="19"/>
        <v>82</v>
      </c>
      <c r="M170" s="17"/>
      <c r="N170" s="22"/>
      <c r="O170" s="17"/>
      <c r="P170" s="17"/>
    </row>
    <row r="171" spans="1:16" ht="30" x14ac:dyDescent="0.25">
      <c r="A171" s="23">
        <v>170</v>
      </c>
      <c r="B171" s="18">
        <v>43984</v>
      </c>
      <c r="C171" s="26" t="s">
        <v>87</v>
      </c>
      <c r="D171" s="20" t="s">
        <v>44</v>
      </c>
      <c r="E171" s="21" t="s">
        <v>41</v>
      </c>
      <c r="F171" s="17" t="s">
        <v>42</v>
      </c>
      <c r="G171" s="17">
        <f t="shared" ca="1" si="14"/>
        <v>2.7023722467986269</v>
      </c>
      <c r="H171" s="17">
        <f t="shared" ca="1" si="15"/>
        <v>4.7769866357131789</v>
      </c>
      <c r="I171" s="17">
        <f t="shared" ca="1" si="16"/>
        <v>3026</v>
      </c>
      <c r="J171" s="17">
        <f t="shared" ca="1" si="17"/>
        <v>2421</v>
      </c>
      <c r="K171" s="17">
        <f t="shared" ca="1" si="18"/>
        <v>518</v>
      </c>
      <c r="L171" s="17">
        <f t="shared" ca="1" si="19"/>
        <v>87</v>
      </c>
      <c r="M171" s="17"/>
      <c r="N171" s="22"/>
      <c r="O171" s="17"/>
      <c r="P171" s="17"/>
    </row>
    <row r="172" spans="1:16" ht="30" x14ac:dyDescent="0.25">
      <c r="A172" s="17">
        <v>171</v>
      </c>
      <c r="B172" s="18">
        <v>43984</v>
      </c>
      <c r="C172" s="26" t="s">
        <v>87</v>
      </c>
      <c r="D172" s="20" t="s">
        <v>45</v>
      </c>
      <c r="E172" s="21" t="s">
        <v>41</v>
      </c>
      <c r="F172" s="21" t="s">
        <v>42</v>
      </c>
      <c r="G172" s="17">
        <f t="shared" ca="1" si="14"/>
        <v>2.9764419230554231</v>
      </c>
      <c r="H172" s="17">
        <f t="shared" ca="1" si="15"/>
        <v>4.5784350658005257</v>
      </c>
      <c r="I172" s="17">
        <f t="shared" ca="1" si="16"/>
        <v>4454</v>
      </c>
      <c r="J172" s="17">
        <f t="shared" ca="1" si="17"/>
        <v>3118</v>
      </c>
      <c r="K172" s="17">
        <f t="shared" ca="1" si="18"/>
        <v>1264</v>
      </c>
      <c r="L172" s="17">
        <f t="shared" ca="1" si="19"/>
        <v>72</v>
      </c>
      <c r="M172" s="18">
        <v>44024</v>
      </c>
      <c r="N172" s="22">
        <v>0.4</v>
      </c>
      <c r="O172" s="17" t="s">
        <v>71</v>
      </c>
      <c r="P172" s="17"/>
    </row>
    <row r="173" spans="1:16" ht="30" x14ac:dyDescent="0.25">
      <c r="A173" s="23">
        <v>172</v>
      </c>
      <c r="B173" s="18">
        <v>43984</v>
      </c>
      <c r="C173" s="26" t="s">
        <v>87</v>
      </c>
      <c r="D173" s="20" t="s">
        <v>46</v>
      </c>
      <c r="E173" s="21" t="s">
        <v>41</v>
      </c>
      <c r="F173" s="17" t="s">
        <v>42</v>
      </c>
      <c r="G173" s="17">
        <f t="shared" ca="1" si="14"/>
        <v>1.5484869630116023</v>
      </c>
      <c r="H173" s="17">
        <f t="shared" ca="1" si="15"/>
        <v>4.4487695782512704</v>
      </c>
      <c r="I173" s="17">
        <f t="shared" ca="1" si="16"/>
        <v>1190</v>
      </c>
      <c r="J173" s="17">
        <f t="shared" ca="1" si="17"/>
        <v>952</v>
      </c>
      <c r="K173" s="17">
        <f t="shared" ca="1" si="18"/>
        <v>143</v>
      </c>
      <c r="L173" s="17">
        <f t="shared" ca="1" si="19"/>
        <v>95</v>
      </c>
      <c r="M173" s="17"/>
      <c r="N173" s="22"/>
      <c r="O173" s="17"/>
      <c r="P173" s="17"/>
    </row>
    <row r="174" spans="1:16" ht="30" x14ac:dyDescent="0.25">
      <c r="A174" s="17">
        <v>173</v>
      </c>
      <c r="B174" s="18">
        <v>43984</v>
      </c>
      <c r="C174" s="26" t="s">
        <v>87</v>
      </c>
      <c r="D174" s="20" t="s">
        <v>47</v>
      </c>
      <c r="E174" s="21" t="s">
        <v>41</v>
      </c>
      <c r="F174" s="21" t="s">
        <v>42</v>
      </c>
      <c r="G174" s="17">
        <f t="shared" ca="1" si="14"/>
        <v>2.7077138864621713</v>
      </c>
      <c r="H174" s="17">
        <f t="shared" ca="1" si="15"/>
        <v>4.6674459672832818</v>
      </c>
      <c r="I174" s="17">
        <f t="shared" ca="1" si="16"/>
        <v>3740</v>
      </c>
      <c r="J174" s="17">
        <f t="shared" ca="1" si="17"/>
        <v>3366</v>
      </c>
      <c r="K174" s="17">
        <f t="shared" ca="1" si="18"/>
        <v>291</v>
      </c>
      <c r="L174" s="17">
        <f t="shared" ca="1" si="19"/>
        <v>83</v>
      </c>
      <c r="M174" s="17"/>
      <c r="N174" s="22"/>
      <c r="O174" s="17"/>
      <c r="P174" s="17"/>
    </row>
    <row r="175" spans="1:16" ht="30" x14ac:dyDescent="0.25">
      <c r="A175" s="23">
        <v>174</v>
      </c>
      <c r="B175" s="18">
        <v>43984</v>
      </c>
      <c r="C175" s="26" t="s">
        <v>87</v>
      </c>
      <c r="D175" s="20" t="s">
        <v>48</v>
      </c>
      <c r="E175" s="21" t="s">
        <v>41</v>
      </c>
      <c r="F175" s="17" t="s">
        <v>42</v>
      </c>
      <c r="G175" s="17">
        <f t="shared" ca="1" si="14"/>
        <v>1.3227152325366203</v>
      </c>
      <c r="H175" s="17">
        <f t="shared" ca="1" si="15"/>
        <v>4.8896668158017915</v>
      </c>
      <c r="I175" s="17">
        <f t="shared" ca="1" si="16"/>
        <v>4451</v>
      </c>
      <c r="J175" s="17">
        <f t="shared" ca="1" si="17"/>
        <v>3561</v>
      </c>
      <c r="K175" s="17">
        <f t="shared" ca="1" si="18"/>
        <v>807</v>
      </c>
      <c r="L175" s="17">
        <f t="shared" ca="1" si="19"/>
        <v>83</v>
      </c>
      <c r="M175" s="17"/>
      <c r="N175" s="22"/>
      <c r="O175" s="17"/>
      <c r="P175" s="17"/>
    </row>
    <row r="176" spans="1:16" ht="30" x14ac:dyDescent="0.25">
      <c r="A176" s="17">
        <v>175</v>
      </c>
      <c r="B176" s="18">
        <v>43984</v>
      </c>
      <c r="C176" s="26" t="s">
        <v>87</v>
      </c>
      <c r="D176" s="20" t="s">
        <v>49</v>
      </c>
      <c r="E176" s="21" t="s">
        <v>41</v>
      </c>
      <c r="F176" s="21" t="s">
        <v>42</v>
      </c>
      <c r="G176" s="17">
        <f t="shared" ca="1" si="14"/>
        <v>1.3156739844670884</v>
      </c>
      <c r="H176" s="17">
        <f t="shared" ca="1" si="15"/>
        <v>4.3199724164265021</v>
      </c>
      <c r="I176" s="17">
        <f t="shared" ca="1" si="16"/>
        <v>2041</v>
      </c>
      <c r="J176" s="17">
        <f t="shared" ca="1" si="17"/>
        <v>1837</v>
      </c>
      <c r="K176" s="17">
        <f t="shared" ca="1" si="18"/>
        <v>144</v>
      </c>
      <c r="L176" s="17">
        <f t="shared" ca="1" si="19"/>
        <v>60</v>
      </c>
      <c r="M176" s="18">
        <v>43983</v>
      </c>
      <c r="N176" s="22">
        <v>1</v>
      </c>
      <c r="O176" s="17" t="s">
        <v>64</v>
      </c>
      <c r="P176" s="17"/>
    </row>
    <row r="177" spans="1:16" ht="30" x14ac:dyDescent="0.25">
      <c r="A177" s="23">
        <v>176</v>
      </c>
      <c r="B177" s="18">
        <v>43984</v>
      </c>
      <c r="C177" s="26" t="s">
        <v>87</v>
      </c>
      <c r="D177" s="20" t="s">
        <v>50</v>
      </c>
      <c r="E177" s="21" t="s">
        <v>41</v>
      </c>
      <c r="F177" s="17" t="s">
        <v>42</v>
      </c>
      <c r="G177" s="17">
        <f t="shared" ca="1" si="14"/>
        <v>2.3338169223519838</v>
      </c>
      <c r="H177" s="17">
        <f t="shared" ca="1" si="15"/>
        <v>4.1825298692091897</v>
      </c>
      <c r="I177" s="17">
        <f t="shared" ca="1" si="16"/>
        <v>2355</v>
      </c>
      <c r="J177" s="17">
        <f t="shared" ca="1" si="17"/>
        <v>2120</v>
      </c>
      <c r="K177" s="17">
        <f t="shared" ca="1" si="18"/>
        <v>215</v>
      </c>
      <c r="L177" s="17">
        <f t="shared" ca="1" si="19"/>
        <v>20</v>
      </c>
      <c r="M177" s="17"/>
      <c r="N177" s="22"/>
      <c r="O177" s="17"/>
      <c r="P177" s="17"/>
    </row>
    <row r="178" spans="1:16" ht="30" x14ac:dyDescent="0.25">
      <c r="A178" s="17">
        <v>177</v>
      </c>
      <c r="B178" s="18">
        <v>43984</v>
      </c>
      <c r="C178" s="26" t="s">
        <v>87</v>
      </c>
      <c r="D178" s="20" t="s">
        <v>52</v>
      </c>
      <c r="E178" s="21" t="s">
        <v>41</v>
      </c>
      <c r="F178" s="21" t="s">
        <v>42</v>
      </c>
      <c r="G178" s="17">
        <f t="shared" ca="1" si="14"/>
        <v>1.0495006563772376</v>
      </c>
      <c r="H178" s="17">
        <f t="shared" ca="1" si="15"/>
        <v>4.0016084996042425</v>
      </c>
      <c r="I178" s="17">
        <f t="shared" ca="1" si="16"/>
        <v>3328</v>
      </c>
      <c r="J178" s="17">
        <f t="shared" ca="1" si="17"/>
        <v>2995</v>
      </c>
      <c r="K178" s="17">
        <f t="shared" ca="1" si="18"/>
        <v>308</v>
      </c>
      <c r="L178" s="17">
        <f t="shared" ca="1" si="19"/>
        <v>25</v>
      </c>
      <c r="M178" s="17"/>
      <c r="N178" s="22"/>
      <c r="O178" s="17"/>
      <c r="P178" s="17"/>
    </row>
    <row r="179" spans="1:16" ht="30" x14ac:dyDescent="0.25">
      <c r="A179" s="23">
        <v>178</v>
      </c>
      <c r="B179" s="18">
        <v>43984</v>
      </c>
      <c r="C179" s="26" t="s">
        <v>87</v>
      </c>
      <c r="D179" s="20" t="s">
        <v>53</v>
      </c>
      <c r="E179" s="21" t="s">
        <v>41</v>
      </c>
      <c r="F179" s="17" t="s">
        <v>42</v>
      </c>
      <c r="G179" s="17">
        <f t="shared" ca="1" si="14"/>
        <v>2.0274964918526859</v>
      </c>
      <c r="H179" s="17">
        <f t="shared" ca="1" si="15"/>
        <v>4.1311077136456227</v>
      </c>
      <c r="I179" s="17">
        <f t="shared" ca="1" si="16"/>
        <v>3191</v>
      </c>
      <c r="J179" s="17">
        <f t="shared" ca="1" si="17"/>
        <v>2234</v>
      </c>
      <c r="K179" s="17">
        <f t="shared" ca="1" si="18"/>
        <v>891</v>
      </c>
      <c r="L179" s="17">
        <f t="shared" ca="1" si="19"/>
        <v>66</v>
      </c>
      <c r="M179" s="17"/>
      <c r="N179" s="22"/>
      <c r="O179" s="17"/>
      <c r="P179" s="17"/>
    </row>
    <row r="180" spans="1:16" ht="30" x14ac:dyDescent="0.25">
      <c r="A180" s="17">
        <v>179</v>
      </c>
      <c r="B180" s="18">
        <v>43984</v>
      </c>
      <c r="C180" s="26" t="s">
        <v>87</v>
      </c>
      <c r="D180" s="20" t="s">
        <v>54</v>
      </c>
      <c r="E180" s="21" t="s">
        <v>41</v>
      </c>
      <c r="F180" s="21" t="s">
        <v>42</v>
      </c>
      <c r="G180" s="17">
        <f t="shared" ca="1" si="14"/>
        <v>2.6404432220610605</v>
      </c>
      <c r="H180" s="17">
        <f t="shared" ca="1" si="15"/>
        <v>4.0085822019277337</v>
      </c>
      <c r="I180" s="17">
        <f t="shared" ca="1" si="16"/>
        <v>3415</v>
      </c>
      <c r="J180" s="17">
        <f t="shared" ca="1" si="17"/>
        <v>2732</v>
      </c>
      <c r="K180" s="17">
        <f t="shared" ca="1" si="18"/>
        <v>593</v>
      </c>
      <c r="L180" s="17">
        <f t="shared" ca="1" si="19"/>
        <v>90</v>
      </c>
      <c r="M180" s="17"/>
      <c r="N180" s="22"/>
      <c r="O180" s="17"/>
      <c r="P180" s="17"/>
    </row>
    <row r="181" spans="1:16" ht="30" x14ac:dyDescent="0.25">
      <c r="A181" s="23">
        <v>180</v>
      </c>
      <c r="B181" s="18">
        <v>43984</v>
      </c>
      <c r="C181" s="26" t="s">
        <v>87</v>
      </c>
      <c r="D181" s="20" t="s">
        <v>55</v>
      </c>
      <c r="E181" s="21" t="s">
        <v>41</v>
      </c>
      <c r="F181" s="17" t="s">
        <v>42</v>
      </c>
      <c r="G181" s="17">
        <f t="shared" ca="1" si="14"/>
        <v>1.1844330038973838</v>
      </c>
      <c r="H181" s="17">
        <f t="shared" ca="1" si="15"/>
        <v>4.7003802441659355</v>
      </c>
      <c r="I181" s="17">
        <f t="shared" ca="1" si="16"/>
        <v>3289</v>
      </c>
      <c r="J181" s="17">
        <f t="shared" ca="1" si="17"/>
        <v>2631</v>
      </c>
      <c r="K181" s="17">
        <f t="shared" ca="1" si="18"/>
        <v>639</v>
      </c>
      <c r="L181" s="17">
        <f t="shared" ca="1" si="19"/>
        <v>19</v>
      </c>
      <c r="M181" s="17"/>
      <c r="N181" s="22"/>
      <c r="O181" s="17"/>
      <c r="P181" s="17"/>
    </row>
    <row r="182" spans="1:16" ht="30" x14ac:dyDescent="0.25">
      <c r="A182" s="17">
        <v>181</v>
      </c>
      <c r="B182" s="18">
        <v>43984</v>
      </c>
      <c r="C182" s="26" t="s">
        <v>87</v>
      </c>
      <c r="D182" s="20" t="s">
        <v>57</v>
      </c>
      <c r="E182" s="23" t="s">
        <v>58</v>
      </c>
      <c r="F182" s="21" t="s">
        <v>42</v>
      </c>
      <c r="G182" s="17">
        <f t="shared" ca="1" si="14"/>
        <v>1.8502623103484575</v>
      </c>
      <c r="H182" s="17">
        <f t="shared" ca="1" si="15"/>
        <v>4.7331603325048075</v>
      </c>
      <c r="I182" s="17">
        <f t="shared" ca="1" si="16"/>
        <v>4690</v>
      </c>
      <c r="J182" s="17">
        <f t="shared" ca="1" si="17"/>
        <v>4221</v>
      </c>
      <c r="K182" s="17">
        <f t="shared" ca="1" si="18"/>
        <v>455</v>
      </c>
      <c r="L182" s="17">
        <f t="shared" ca="1" si="19"/>
        <v>14</v>
      </c>
      <c r="M182" s="17"/>
      <c r="N182" s="22"/>
      <c r="O182" s="17"/>
      <c r="P182" s="17"/>
    </row>
    <row r="183" spans="1:16" ht="30" x14ac:dyDescent="0.25">
      <c r="A183" s="23">
        <v>182</v>
      </c>
      <c r="B183" s="18">
        <v>43984</v>
      </c>
      <c r="C183" s="26" t="s">
        <v>87</v>
      </c>
      <c r="D183" s="24" t="s">
        <v>59</v>
      </c>
      <c r="E183" s="23" t="s">
        <v>60</v>
      </c>
      <c r="F183" s="17" t="s">
        <v>42</v>
      </c>
      <c r="G183" s="17">
        <f t="shared" ca="1" si="14"/>
        <v>2.6478143148299922</v>
      </c>
      <c r="H183" s="17">
        <f t="shared" ca="1" si="15"/>
        <v>4.3887620338293365</v>
      </c>
      <c r="I183" s="17">
        <f t="shared" ca="1" si="16"/>
        <v>2695</v>
      </c>
      <c r="J183" s="17">
        <f t="shared" ca="1" si="17"/>
        <v>1887</v>
      </c>
      <c r="K183" s="17">
        <f t="shared" ca="1" si="18"/>
        <v>734</v>
      </c>
      <c r="L183" s="17">
        <f t="shared" ca="1" si="19"/>
        <v>74</v>
      </c>
      <c r="M183" s="17"/>
      <c r="N183" s="22"/>
      <c r="O183" s="17"/>
      <c r="P183" s="17"/>
    </row>
    <row r="184" spans="1:16" ht="30" x14ac:dyDescent="0.25">
      <c r="A184" s="17">
        <v>183</v>
      </c>
      <c r="B184" s="18">
        <v>43984</v>
      </c>
      <c r="C184" s="26" t="s">
        <v>87</v>
      </c>
      <c r="D184" s="24" t="s">
        <v>61</v>
      </c>
      <c r="E184" s="23" t="s">
        <v>60</v>
      </c>
      <c r="F184" s="21" t="s">
        <v>42</v>
      </c>
      <c r="G184" s="17">
        <f t="shared" ca="1" si="14"/>
        <v>2.8561757800160636</v>
      </c>
      <c r="H184" s="17">
        <f t="shared" ca="1" si="15"/>
        <v>4.823036674164805</v>
      </c>
      <c r="I184" s="17">
        <f t="shared" ca="1" si="16"/>
        <v>4645</v>
      </c>
      <c r="J184" s="17">
        <f t="shared" ca="1" si="17"/>
        <v>3716</v>
      </c>
      <c r="K184" s="17">
        <f t="shared" ca="1" si="18"/>
        <v>904</v>
      </c>
      <c r="L184" s="17">
        <f t="shared" ca="1" si="19"/>
        <v>25</v>
      </c>
      <c r="M184" s="17"/>
      <c r="N184" s="22"/>
      <c r="O184" s="17"/>
      <c r="P184" s="17"/>
    </row>
    <row r="185" spans="1:16" ht="30" x14ac:dyDescent="0.25">
      <c r="A185" s="23">
        <v>184</v>
      </c>
      <c r="B185" s="18">
        <v>43984</v>
      </c>
      <c r="C185" s="26" t="s">
        <v>87</v>
      </c>
      <c r="D185" s="24" t="s">
        <v>40</v>
      </c>
      <c r="E185" s="23" t="s">
        <v>79</v>
      </c>
      <c r="F185" s="21" t="s">
        <v>42</v>
      </c>
      <c r="G185" s="17">
        <f t="shared" ca="1" si="14"/>
        <v>2.4033068306558389</v>
      </c>
      <c r="H185" s="17">
        <f t="shared" ca="1" si="15"/>
        <v>4.1090701229523985</v>
      </c>
      <c r="I185" s="17">
        <f t="shared" ca="1" si="16"/>
        <v>4362</v>
      </c>
      <c r="J185" s="17">
        <f t="shared" ca="1" si="17"/>
        <v>3926</v>
      </c>
      <c r="K185" s="17">
        <f t="shared" ca="1" si="18"/>
        <v>350</v>
      </c>
      <c r="L185" s="17">
        <f t="shared" ca="1" si="19"/>
        <v>86</v>
      </c>
      <c r="M185" s="18">
        <v>44027</v>
      </c>
      <c r="N185" s="22">
        <v>0.6</v>
      </c>
      <c r="O185" s="17" t="s">
        <v>51</v>
      </c>
      <c r="P185" s="17"/>
    </row>
    <row r="186" spans="1:16" ht="30" x14ac:dyDescent="0.25">
      <c r="A186" s="17">
        <v>185</v>
      </c>
      <c r="B186" s="18">
        <v>43984</v>
      </c>
      <c r="C186" s="26" t="s">
        <v>87</v>
      </c>
      <c r="D186" s="24" t="s">
        <v>45</v>
      </c>
      <c r="E186" s="23" t="s">
        <v>79</v>
      </c>
      <c r="F186" s="21" t="s">
        <v>42</v>
      </c>
      <c r="G186" s="17">
        <f t="shared" ca="1" si="14"/>
        <v>1.1586966155019616</v>
      </c>
      <c r="H186" s="17">
        <f t="shared" ca="1" si="15"/>
        <v>4.8703625566295674</v>
      </c>
      <c r="I186" s="17">
        <f t="shared" ca="1" si="16"/>
        <v>4956</v>
      </c>
      <c r="J186" s="17">
        <f t="shared" ca="1" si="17"/>
        <v>3965</v>
      </c>
      <c r="K186" s="17">
        <f t="shared" ca="1" si="18"/>
        <v>893</v>
      </c>
      <c r="L186" s="17">
        <f t="shared" ca="1" si="19"/>
        <v>98</v>
      </c>
      <c r="M186" s="17"/>
      <c r="N186" s="22"/>
      <c r="O186" s="17"/>
      <c r="P186" s="17"/>
    </row>
    <row r="187" spans="1:16" ht="30" x14ac:dyDescent="0.25">
      <c r="A187" s="23">
        <v>186</v>
      </c>
      <c r="B187" s="18">
        <v>43984</v>
      </c>
      <c r="C187" s="26" t="s">
        <v>87</v>
      </c>
      <c r="D187" s="24" t="s">
        <v>46</v>
      </c>
      <c r="E187" s="23" t="s">
        <v>79</v>
      </c>
      <c r="F187" s="21" t="s">
        <v>42</v>
      </c>
      <c r="G187" s="17">
        <f t="shared" ca="1" si="14"/>
        <v>2.5564003128362867</v>
      </c>
      <c r="H187" s="17">
        <f t="shared" ca="1" si="15"/>
        <v>4.815549255861086</v>
      </c>
      <c r="I187" s="17">
        <f t="shared" ca="1" si="16"/>
        <v>4500</v>
      </c>
      <c r="J187" s="17">
        <f t="shared" ca="1" si="17"/>
        <v>3150</v>
      </c>
      <c r="K187" s="17">
        <f t="shared" ca="1" si="18"/>
        <v>1279</v>
      </c>
      <c r="L187" s="17">
        <f t="shared" ca="1" si="19"/>
        <v>71</v>
      </c>
      <c r="M187" s="17"/>
      <c r="N187" s="22"/>
      <c r="O187" s="17"/>
      <c r="P187" s="17"/>
    </row>
    <row r="188" spans="1:16" ht="30" x14ac:dyDescent="0.25">
      <c r="A188" s="17">
        <v>187</v>
      </c>
      <c r="B188" s="18">
        <v>43984</v>
      </c>
      <c r="C188" s="26" t="s">
        <v>87</v>
      </c>
      <c r="D188" s="24" t="s">
        <v>80</v>
      </c>
      <c r="E188" s="23" t="s">
        <v>79</v>
      </c>
      <c r="F188" s="21" t="s">
        <v>42</v>
      </c>
      <c r="G188" s="17">
        <f t="shared" ca="1" si="14"/>
        <v>1.2963497675793931</v>
      </c>
      <c r="H188" s="17">
        <f t="shared" ca="1" si="15"/>
        <v>4.7577614277316318</v>
      </c>
      <c r="I188" s="17">
        <f t="shared" ca="1" si="16"/>
        <v>2753</v>
      </c>
      <c r="J188" s="17">
        <f t="shared" ca="1" si="17"/>
        <v>1927</v>
      </c>
      <c r="K188" s="17">
        <f t="shared" ca="1" si="18"/>
        <v>744</v>
      </c>
      <c r="L188" s="17">
        <f t="shared" ca="1" si="19"/>
        <v>82</v>
      </c>
      <c r="M188" s="17"/>
      <c r="N188" s="22"/>
      <c r="O188" s="17"/>
      <c r="P188" s="17"/>
    </row>
    <row r="189" spans="1:16" ht="30" x14ac:dyDescent="0.25">
      <c r="A189" s="23">
        <v>188</v>
      </c>
      <c r="B189" s="18">
        <v>43984</v>
      </c>
      <c r="C189" s="26" t="s">
        <v>87</v>
      </c>
      <c r="D189" s="24" t="s">
        <v>81</v>
      </c>
      <c r="E189" s="23" t="s">
        <v>79</v>
      </c>
      <c r="F189" s="21" t="s">
        <v>42</v>
      </c>
      <c r="G189" s="17">
        <f t="shared" ca="1" si="14"/>
        <v>2.5795391449601079</v>
      </c>
      <c r="H189" s="17">
        <f t="shared" ca="1" si="15"/>
        <v>4.9652332196473559</v>
      </c>
      <c r="I189" s="17">
        <f t="shared" ca="1" si="16"/>
        <v>1564</v>
      </c>
      <c r="J189" s="17">
        <f t="shared" ca="1" si="17"/>
        <v>1408</v>
      </c>
      <c r="K189" s="17">
        <f t="shared" ca="1" si="18"/>
        <v>61</v>
      </c>
      <c r="L189" s="17">
        <f t="shared" ca="1" si="19"/>
        <v>95</v>
      </c>
      <c r="M189" s="18">
        <v>44024</v>
      </c>
      <c r="N189" s="22">
        <v>0.4</v>
      </c>
      <c r="O189" s="17" t="s">
        <v>71</v>
      </c>
      <c r="P189" s="17"/>
    </row>
    <row r="190" spans="1:16" ht="30" x14ac:dyDescent="0.25">
      <c r="A190" s="17">
        <v>189</v>
      </c>
      <c r="B190" s="18">
        <v>43984</v>
      </c>
      <c r="C190" s="26" t="s">
        <v>87</v>
      </c>
      <c r="D190" s="24" t="s">
        <v>62</v>
      </c>
      <c r="E190" s="23" t="s">
        <v>63</v>
      </c>
      <c r="F190" s="17" t="s">
        <v>42</v>
      </c>
      <c r="G190" s="17">
        <f t="shared" ca="1" si="14"/>
        <v>1.386527651873191</v>
      </c>
      <c r="H190" s="17">
        <f t="shared" ca="1" si="15"/>
        <v>4.7394371100994332</v>
      </c>
      <c r="I190" s="17">
        <f t="shared" ca="1" si="16"/>
        <v>2995</v>
      </c>
      <c r="J190" s="17">
        <f t="shared" ca="1" si="17"/>
        <v>2696</v>
      </c>
      <c r="K190" s="17">
        <f t="shared" ca="1" si="18"/>
        <v>235</v>
      </c>
      <c r="L190" s="17">
        <f t="shared" ca="1" si="19"/>
        <v>64</v>
      </c>
      <c r="M190" s="17"/>
      <c r="N190" s="22"/>
      <c r="O190" s="17"/>
      <c r="P190" s="17"/>
    </row>
    <row r="191" spans="1:16" ht="45" x14ac:dyDescent="0.25">
      <c r="A191" s="23">
        <v>190</v>
      </c>
      <c r="B191" s="18">
        <v>43984</v>
      </c>
      <c r="C191" s="26" t="s">
        <v>87</v>
      </c>
      <c r="D191" s="25" t="s">
        <v>65</v>
      </c>
      <c r="E191" s="23" t="s">
        <v>63</v>
      </c>
      <c r="F191" s="21" t="s">
        <v>42</v>
      </c>
      <c r="G191" s="17">
        <f t="shared" ca="1" si="14"/>
        <v>2.1062396502393015</v>
      </c>
      <c r="H191" s="17">
        <f t="shared" ca="1" si="15"/>
        <v>4.182464843054758</v>
      </c>
      <c r="I191" s="17">
        <f t="shared" ca="1" si="16"/>
        <v>1166</v>
      </c>
      <c r="J191" s="17">
        <f t="shared" ca="1" si="17"/>
        <v>1049</v>
      </c>
      <c r="K191" s="17">
        <f t="shared" ca="1" si="18"/>
        <v>55</v>
      </c>
      <c r="L191" s="17">
        <f t="shared" ca="1" si="19"/>
        <v>62</v>
      </c>
      <c r="M191" s="17"/>
      <c r="N191" s="22"/>
      <c r="O191" s="17"/>
      <c r="P191" s="17"/>
    </row>
    <row r="192" spans="1:16" ht="30" x14ac:dyDescent="0.25">
      <c r="A192" s="17">
        <v>191</v>
      </c>
      <c r="B192" s="18">
        <v>43984</v>
      </c>
      <c r="C192" s="26" t="s">
        <v>87</v>
      </c>
      <c r="D192" s="24" t="s">
        <v>83</v>
      </c>
      <c r="E192" s="23" t="s">
        <v>67</v>
      </c>
      <c r="F192" s="17" t="s">
        <v>42</v>
      </c>
      <c r="G192" s="17">
        <f t="shared" ca="1" si="14"/>
        <v>1.9803559425959332</v>
      </c>
      <c r="H192" s="17">
        <f t="shared" ca="1" si="15"/>
        <v>4.8780865252191123</v>
      </c>
      <c r="I192" s="17">
        <f t="shared" ca="1" si="16"/>
        <v>2348</v>
      </c>
      <c r="J192" s="17">
        <f t="shared" ca="1" si="17"/>
        <v>1878</v>
      </c>
      <c r="K192" s="17">
        <f t="shared" ca="1" si="18"/>
        <v>381</v>
      </c>
      <c r="L192" s="17">
        <f t="shared" ca="1" si="19"/>
        <v>89</v>
      </c>
      <c r="M192" s="17"/>
      <c r="N192" s="22"/>
      <c r="O192" s="17"/>
      <c r="P192" s="17"/>
    </row>
    <row r="193" spans="1:16" ht="30" x14ac:dyDescent="0.25">
      <c r="A193" s="23">
        <v>192</v>
      </c>
      <c r="B193" s="18">
        <v>43984</v>
      </c>
      <c r="C193" s="26" t="s">
        <v>87</v>
      </c>
      <c r="D193" s="24" t="s">
        <v>66</v>
      </c>
      <c r="E193" s="23" t="s">
        <v>67</v>
      </c>
      <c r="F193" s="21" t="s">
        <v>42</v>
      </c>
      <c r="G193" s="17">
        <f t="shared" ca="1" si="14"/>
        <v>1.1506162868633294</v>
      </c>
      <c r="H193" s="17">
        <f t="shared" ca="1" si="15"/>
        <v>4.9098937124485031</v>
      </c>
      <c r="I193" s="17">
        <f t="shared" ca="1" si="16"/>
        <v>2861</v>
      </c>
      <c r="J193" s="17">
        <f t="shared" ca="1" si="17"/>
        <v>2289</v>
      </c>
      <c r="K193" s="17">
        <f t="shared" ca="1" si="18"/>
        <v>523</v>
      </c>
      <c r="L193" s="17">
        <f t="shared" ca="1" si="19"/>
        <v>49</v>
      </c>
      <c r="M193" s="18">
        <v>43983</v>
      </c>
      <c r="N193" s="22">
        <v>1</v>
      </c>
      <c r="O193" s="17" t="s">
        <v>64</v>
      </c>
      <c r="P193" s="17"/>
    </row>
    <row r="194" spans="1:16" ht="30" x14ac:dyDescent="0.25">
      <c r="A194" s="17">
        <v>193</v>
      </c>
      <c r="B194" s="18">
        <v>43984</v>
      </c>
      <c r="C194" s="26" t="s">
        <v>87</v>
      </c>
      <c r="D194" s="24" t="s">
        <v>84</v>
      </c>
      <c r="E194" s="23" t="s">
        <v>67</v>
      </c>
      <c r="F194" s="17" t="s">
        <v>42</v>
      </c>
      <c r="G194" s="17">
        <f t="shared" ca="1" si="14"/>
        <v>1.407364353531098</v>
      </c>
      <c r="H194" s="17">
        <f t="shared" ca="1" si="15"/>
        <v>4.8067517477424451</v>
      </c>
      <c r="I194" s="17">
        <f t="shared" ca="1" si="16"/>
        <v>1246</v>
      </c>
      <c r="J194" s="17">
        <f t="shared" ca="1" si="17"/>
        <v>872</v>
      </c>
      <c r="K194" s="17">
        <f t="shared" ca="1" si="18"/>
        <v>279</v>
      </c>
      <c r="L194" s="17">
        <f t="shared" ca="1" si="19"/>
        <v>95</v>
      </c>
      <c r="M194" s="17"/>
      <c r="N194" s="22"/>
      <c r="O194" s="17"/>
      <c r="P194" s="17"/>
    </row>
    <row r="195" spans="1:16" ht="30" x14ac:dyDescent="0.25">
      <c r="A195" s="23">
        <v>194</v>
      </c>
      <c r="B195" s="18">
        <v>43984</v>
      </c>
      <c r="C195" s="26" t="s">
        <v>87</v>
      </c>
      <c r="D195" s="24" t="s">
        <v>85</v>
      </c>
      <c r="E195" s="23" t="s">
        <v>67</v>
      </c>
      <c r="F195" s="21" t="s">
        <v>42</v>
      </c>
      <c r="G195" s="17">
        <f t="shared" ref="G195:G258" ca="1" si="20">RAND()+RANDBETWEEN(1,2)</f>
        <v>1.6130163062163607</v>
      </c>
      <c r="H195" s="17">
        <f t="shared" ref="H195:H258" ca="1" si="21">RAND()+4</f>
        <v>4.6875441685823089</v>
      </c>
      <c r="I195" s="17">
        <f t="shared" ref="I195:I258" ca="1" si="22">RANDBETWEEN(1000,5000)</f>
        <v>2088</v>
      </c>
      <c r="J195" s="17">
        <f t="shared" ref="J195:J258" ca="1" si="23">ROUND(I195*RANDBETWEEN(7,9)/10,0)</f>
        <v>1462</v>
      </c>
      <c r="K195" s="17">
        <f t="shared" ca="1" si="18"/>
        <v>571</v>
      </c>
      <c r="L195" s="17">
        <f t="shared" ca="1" si="19"/>
        <v>55</v>
      </c>
      <c r="M195" s="17"/>
      <c r="N195" s="22"/>
      <c r="O195" s="17"/>
      <c r="P195" s="17"/>
    </row>
    <row r="196" spans="1:16" ht="30" x14ac:dyDescent="0.25">
      <c r="A196" s="17">
        <v>195</v>
      </c>
      <c r="B196" s="18">
        <v>43984</v>
      </c>
      <c r="C196" s="26" t="s">
        <v>87</v>
      </c>
      <c r="D196" s="24" t="s">
        <v>68</v>
      </c>
      <c r="E196" s="23" t="s">
        <v>67</v>
      </c>
      <c r="F196" s="17" t="s">
        <v>42</v>
      </c>
      <c r="G196" s="17">
        <f t="shared" ca="1" si="20"/>
        <v>2.6012252744282338</v>
      </c>
      <c r="H196" s="17">
        <f t="shared" ca="1" si="21"/>
        <v>4.2200140000867457</v>
      </c>
      <c r="I196" s="17">
        <f t="shared" ca="1" si="22"/>
        <v>4080</v>
      </c>
      <c r="J196" s="17">
        <f t="shared" ca="1" si="23"/>
        <v>3672</v>
      </c>
      <c r="K196" s="17">
        <f t="shared" ca="1" si="18"/>
        <v>398</v>
      </c>
      <c r="L196" s="17">
        <f t="shared" ca="1" si="19"/>
        <v>10</v>
      </c>
      <c r="M196" s="17"/>
      <c r="N196" s="22"/>
      <c r="O196" s="17"/>
      <c r="P196" s="17"/>
    </row>
    <row r="197" spans="1:16" ht="30" x14ac:dyDescent="0.25">
      <c r="A197" s="23">
        <v>196</v>
      </c>
      <c r="B197" s="18">
        <v>43984</v>
      </c>
      <c r="C197" s="26" t="s">
        <v>87</v>
      </c>
      <c r="D197" s="24" t="s">
        <v>69</v>
      </c>
      <c r="E197" s="23" t="s">
        <v>67</v>
      </c>
      <c r="F197" s="21" t="s">
        <v>42</v>
      </c>
      <c r="G197" s="17">
        <f t="shared" ca="1" si="20"/>
        <v>1.6879364790916691</v>
      </c>
      <c r="H197" s="17">
        <f t="shared" ca="1" si="21"/>
        <v>4.4756170008184997</v>
      </c>
      <c r="I197" s="17">
        <f t="shared" ca="1" si="22"/>
        <v>3664</v>
      </c>
      <c r="J197" s="17">
        <f t="shared" ca="1" si="23"/>
        <v>2931</v>
      </c>
      <c r="K197" s="17">
        <f t="shared" ca="1" si="18"/>
        <v>666</v>
      </c>
      <c r="L197" s="17">
        <f t="shared" ca="1" si="19"/>
        <v>67</v>
      </c>
      <c r="M197" s="17"/>
      <c r="N197" s="22"/>
      <c r="O197" s="17"/>
      <c r="P197" s="17"/>
    </row>
    <row r="198" spans="1:16" ht="30" x14ac:dyDescent="0.25">
      <c r="A198" s="17">
        <v>197</v>
      </c>
      <c r="B198" s="18">
        <v>43984</v>
      </c>
      <c r="C198" s="26" t="s">
        <v>87</v>
      </c>
      <c r="D198" s="24" t="s">
        <v>86</v>
      </c>
      <c r="E198" s="23" t="s">
        <v>67</v>
      </c>
      <c r="F198" s="17" t="s">
        <v>42</v>
      </c>
      <c r="G198" s="17">
        <f t="shared" ca="1" si="20"/>
        <v>1.4924497406951396</v>
      </c>
      <c r="H198" s="17">
        <f t="shared" ca="1" si="21"/>
        <v>4.3045020194361747</v>
      </c>
      <c r="I198" s="17">
        <f t="shared" ca="1" si="22"/>
        <v>1472</v>
      </c>
      <c r="J198" s="17">
        <f t="shared" ca="1" si="23"/>
        <v>1325</v>
      </c>
      <c r="K198" s="17">
        <f t="shared" ca="1" si="18"/>
        <v>88</v>
      </c>
      <c r="L198" s="17">
        <f t="shared" ca="1" si="19"/>
        <v>59</v>
      </c>
      <c r="M198" s="17"/>
      <c r="N198" s="22"/>
      <c r="O198" s="17"/>
      <c r="P198" s="17"/>
    </row>
    <row r="199" spans="1:16" x14ac:dyDescent="0.25">
      <c r="A199" s="23">
        <v>198</v>
      </c>
      <c r="B199" s="18">
        <v>43984</v>
      </c>
      <c r="C199" s="26" t="s">
        <v>88</v>
      </c>
      <c r="D199" s="20" t="s">
        <v>40</v>
      </c>
      <c r="E199" s="21" t="s">
        <v>41</v>
      </c>
      <c r="F199" s="21" t="s">
        <v>42</v>
      </c>
      <c r="G199" s="17">
        <f t="shared" ca="1" si="20"/>
        <v>2.4423424356314936</v>
      </c>
      <c r="H199" s="17">
        <f t="shared" ca="1" si="21"/>
        <v>4.3468362014517119</v>
      </c>
      <c r="I199" s="17">
        <f t="shared" ca="1" si="22"/>
        <v>3889</v>
      </c>
      <c r="J199" s="17">
        <f t="shared" ca="1" si="23"/>
        <v>3500</v>
      </c>
      <c r="K199" s="17">
        <f t="shared" ca="1" si="18"/>
        <v>339</v>
      </c>
      <c r="L199" s="17">
        <f t="shared" ca="1" si="19"/>
        <v>50</v>
      </c>
      <c r="M199" s="17"/>
      <c r="N199" s="22"/>
      <c r="O199" s="17"/>
      <c r="P199" s="17"/>
    </row>
    <row r="200" spans="1:16" x14ac:dyDescent="0.25">
      <c r="A200" s="17">
        <v>199</v>
      </c>
      <c r="B200" s="18">
        <v>43984</v>
      </c>
      <c r="C200" s="26" t="s">
        <v>88</v>
      </c>
      <c r="D200" s="20" t="s">
        <v>43</v>
      </c>
      <c r="E200" s="21" t="s">
        <v>41</v>
      </c>
      <c r="F200" s="17" t="s">
        <v>42</v>
      </c>
      <c r="G200" s="17">
        <f t="shared" ca="1" si="20"/>
        <v>2.2275021744392194</v>
      </c>
      <c r="H200" s="17">
        <f t="shared" ca="1" si="21"/>
        <v>4.8851086461435811</v>
      </c>
      <c r="I200" s="17">
        <f t="shared" ca="1" si="22"/>
        <v>1438</v>
      </c>
      <c r="J200" s="17">
        <f t="shared" ca="1" si="23"/>
        <v>1294</v>
      </c>
      <c r="K200" s="17">
        <f t="shared" ca="1" si="18"/>
        <v>122</v>
      </c>
      <c r="L200" s="17">
        <f t="shared" ca="1" si="19"/>
        <v>22</v>
      </c>
      <c r="M200" s="17"/>
      <c r="N200" s="22"/>
      <c r="O200" s="17"/>
      <c r="P200" s="17"/>
    </row>
    <row r="201" spans="1:16" x14ac:dyDescent="0.25">
      <c r="A201" s="23">
        <v>200</v>
      </c>
      <c r="B201" s="18">
        <v>43984</v>
      </c>
      <c r="C201" s="26" t="s">
        <v>88</v>
      </c>
      <c r="D201" s="20" t="s">
        <v>44</v>
      </c>
      <c r="E201" s="21" t="s">
        <v>41</v>
      </c>
      <c r="F201" s="21" t="s">
        <v>42</v>
      </c>
      <c r="G201" s="17">
        <f t="shared" ca="1" si="20"/>
        <v>1.6168565874057059</v>
      </c>
      <c r="H201" s="17">
        <f t="shared" ca="1" si="21"/>
        <v>4.0995062333623551</v>
      </c>
      <c r="I201" s="17">
        <f t="shared" ca="1" si="22"/>
        <v>2556</v>
      </c>
      <c r="J201" s="17">
        <f t="shared" ca="1" si="23"/>
        <v>2300</v>
      </c>
      <c r="K201" s="17">
        <f t="shared" ca="1" si="18"/>
        <v>170</v>
      </c>
      <c r="L201" s="17">
        <f t="shared" ca="1" si="19"/>
        <v>86</v>
      </c>
      <c r="M201" s="17"/>
      <c r="N201" s="22"/>
      <c r="O201" s="17"/>
      <c r="P201" s="17"/>
    </row>
    <row r="202" spans="1:16" x14ac:dyDescent="0.25">
      <c r="A202" s="17">
        <v>201</v>
      </c>
      <c r="B202" s="18">
        <v>43984</v>
      </c>
      <c r="C202" s="26" t="s">
        <v>88</v>
      </c>
      <c r="D202" s="20" t="s">
        <v>45</v>
      </c>
      <c r="E202" s="21" t="s">
        <v>41</v>
      </c>
      <c r="F202" s="17" t="s">
        <v>42</v>
      </c>
      <c r="G202" s="17">
        <f t="shared" ca="1" si="20"/>
        <v>2.3917067381882826</v>
      </c>
      <c r="H202" s="17">
        <f t="shared" ca="1" si="21"/>
        <v>4.395316876446504</v>
      </c>
      <c r="I202" s="17">
        <f t="shared" ca="1" si="22"/>
        <v>1641</v>
      </c>
      <c r="J202" s="17">
        <f t="shared" ca="1" si="23"/>
        <v>1477</v>
      </c>
      <c r="K202" s="17">
        <f t="shared" ca="1" si="18"/>
        <v>108</v>
      </c>
      <c r="L202" s="17">
        <f t="shared" ca="1" si="19"/>
        <v>56</v>
      </c>
      <c r="M202" s="17"/>
      <c r="N202" s="22"/>
      <c r="O202" s="17"/>
      <c r="P202" s="17"/>
    </row>
    <row r="203" spans="1:16" x14ac:dyDescent="0.25">
      <c r="A203" s="23">
        <v>202</v>
      </c>
      <c r="B203" s="18">
        <v>43984</v>
      </c>
      <c r="C203" s="26" t="s">
        <v>88</v>
      </c>
      <c r="D203" s="20" t="s">
        <v>46</v>
      </c>
      <c r="E203" s="21" t="s">
        <v>41</v>
      </c>
      <c r="F203" s="21" t="s">
        <v>42</v>
      </c>
      <c r="G203" s="17">
        <f t="shared" ca="1" si="20"/>
        <v>1.5959431124891004</v>
      </c>
      <c r="H203" s="17">
        <f t="shared" ca="1" si="21"/>
        <v>4.1578420704641612</v>
      </c>
      <c r="I203" s="17">
        <f t="shared" ca="1" si="22"/>
        <v>3921</v>
      </c>
      <c r="J203" s="17">
        <f t="shared" ca="1" si="23"/>
        <v>2745</v>
      </c>
      <c r="K203" s="17">
        <f t="shared" ca="1" si="18"/>
        <v>1087</v>
      </c>
      <c r="L203" s="17">
        <f t="shared" ca="1" si="19"/>
        <v>89</v>
      </c>
      <c r="M203" s="17"/>
      <c r="N203" s="22"/>
      <c r="O203" s="17"/>
      <c r="P203" s="17"/>
    </row>
    <row r="204" spans="1:16" x14ac:dyDescent="0.25">
      <c r="A204" s="17">
        <v>203</v>
      </c>
      <c r="B204" s="18">
        <v>43984</v>
      </c>
      <c r="C204" s="26" t="s">
        <v>88</v>
      </c>
      <c r="D204" s="20" t="s">
        <v>47</v>
      </c>
      <c r="E204" s="21" t="s">
        <v>41</v>
      </c>
      <c r="F204" s="17" t="s">
        <v>42</v>
      </c>
      <c r="G204" s="17">
        <f t="shared" ca="1" si="20"/>
        <v>2.3652810060803624</v>
      </c>
      <c r="H204" s="17">
        <f t="shared" ca="1" si="21"/>
        <v>4.4724065264083661</v>
      </c>
      <c r="I204" s="17">
        <f t="shared" ca="1" si="22"/>
        <v>3310</v>
      </c>
      <c r="J204" s="17">
        <f t="shared" ca="1" si="23"/>
        <v>2648</v>
      </c>
      <c r="K204" s="17">
        <f t="shared" ca="1" si="18"/>
        <v>629</v>
      </c>
      <c r="L204" s="17">
        <f t="shared" ca="1" si="19"/>
        <v>33</v>
      </c>
      <c r="M204" s="17"/>
      <c r="N204" s="22"/>
      <c r="O204" s="17"/>
      <c r="P204" s="17"/>
    </row>
    <row r="205" spans="1:16" x14ac:dyDescent="0.25">
      <c r="A205" s="23">
        <v>204</v>
      </c>
      <c r="B205" s="18">
        <v>43984</v>
      </c>
      <c r="C205" s="26" t="s">
        <v>88</v>
      </c>
      <c r="D205" s="20" t="s">
        <v>48</v>
      </c>
      <c r="E205" s="21" t="s">
        <v>41</v>
      </c>
      <c r="F205" s="21" t="s">
        <v>42</v>
      </c>
      <c r="G205" s="17">
        <f t="shared" ca="1" si="20"/>
        <v>1.5056323457286647</v>
      </c>
      <c r="H205" s="17">
        <f t="shared" ca="1" si="21"/>
        <v>4.9454611956935821</v>
      </c>
      <c r="I205" s="17">
        <f t="shared" ca="1" si="22"/>
        <v>3861</v>
      </c>
      <c r="J205" s="17">
        <f t="shared" ca="1" si="23"/>
        <v>3089</v>
      </c>
      <c r="K205" s="17">
        <f t="shared" ca="1" si="18"/>
        <v>716</v>
      </c>
      <c r="L205" s="17">
        <f t="shared" ca="1" si="19"/>
        <v>56</v>
      </c>
      <c r="M205" s="17"/>
      <c r="N205" s="22"/>
      <c r="O205" s="17"/>
      <c r="P205" s="17"/>
    </row>
    <row r="206" spans="1:16" x14ac:dyDescent="0.25">
      <c r="A206" s="17">
        <v>205</v>
      </c>
      <c r="B206" s="18">
        <v>43984</v>
      </c>
      <c r="C206" s="26" t="s">
        <v>88</v>
      </c>
      <c r="D206" s="20" t="s">
        <v>49</v>
      </c>
      <c r="E206" s="21" t="s">
        <v>41</v>
      </c>
      <c r="F206" s="17" t="s">
        <v>42</v>
      </c>
      <c r="G206" s="17">
        <f t="shared" ca="1" si="20"/>
        <v>1.7662041532321449</v>
      </c>
      <c r="H206" s="17">
        <f t="shared" ca="1" si="21"/>
        <v>4.3931723831322502</v>
      </c>
      <c r="I206" s="17">
        <f t="shared" ca="1" si="22"/>
        <v>2306</v>
      </c>
      <c r="J206" s="17">
        <f t="shared" ca="1" si="23"/>
        <v>2075</v>
      </c>
      <c r="K206" s="17">
        <f t="shared" ca="1" si="18"/>
        <v>217</v>
      </c>
      <c r="L206" s="17">
        <f t="shared" ca="1" si="19"/>
        <v>14</v>
      </c>
      <c r="M206" s="17"/>
      <c r="N206" s="22"/>
      <c r="O206" s="17"/>
      <c r="P206" s="17"/>
    </row>
    <row r="207" spans="1:16" x14ac:dyDescent="0.25">
      <c r="A207" s="23">
        <v>206</v>
      </c>
      <c r="B207" s="18">
        <v>43984</v>
      </c>
      <c r="C207" s="26" t="s">
        <v>88</v>
      </c>
      <c r="D207" s="20" t="s">
        <v>50</v>
      </c>
      <c r="E207" s="21" t="s">
        <v>41</v>
      </c>
      <c r="F207" s="21" t="s">
        <v>42</v>
      </c>
      <c r="G207" s="17">
        <f t="shared" ca="1" si="20"/>
        <v>2.2640970091753965</v>
      </c>
      <c r="H207" s="17">
        <f t="shared" ca="1" si="21"/>
        <v>4.4083849296473163</v>
      </c>
      <c r="I207" s="17">
        <f t="shared" ca="1" si="22"/>
        <v>3431</v>
      </c>
      <c r="J207" s="17">
        <f t="shared" ca="1" si="23"/>
        <v>3088</v>
      </c>
      <c r="K207" s="17">
        <f t="shared" ca="1" si="18"/>
        <v>328</v>
      </c>
      <c r="L207" s="17">
        <f t="shared" ca="1" si="19"/>
        <v>15</v>
      </c>
      <c r="M207" s="17"/>
      <c r="N207" s="22"/>
      <c r="O207" s="17"/>
      <c r="P207" s="17"/>
    </row>
    <row r="208" spans="1:16" x14ac:dyDescent="0.25">
      <c r="A208" s="17">
        <v>207</v>
      </c>
      <c r="B208" s="18">
        <v>43984</v>
      </c>
      <c r="C208" s="26" t="s">
        <v>88</v>
      </c>
      <c r="D208" s="20" t="s">
        <v>52</v>
      </c>
      <c r="E208" s="21" t="s">
        <v>41</v>
      </c>
      <c r="F208" s="17" t="s">
        <v>42</v>
      </c>
      <c r="G208" s="17">
        <f t="shared" ca="1" si="20"/>
        <v>2.7135118726214342</v>
      </c>
      <c r="H208" s="17">
        <f t="shared" ca="1" si="21"/>
        <v>4.507160661844714</v>
      </c>
      <c r="I208" s="17">
        <f t="shared" ca="1" si="22"/>
        <v>2716</v>
      </c>
      <c r="J208" s="17">
        <f t="shared" ca="1" si="23"/>
        <v>2444</v>
      </c>
      <c r="K208" s="17">
        <f t="shared" ca="1" si="18"/>
        <v>214</v>
      </c>
      <c r="L208" s="17">
        <f t="shared" ca="1" si="19"/>
        <v>58</v>
      </c>
      <c r="M208" s="17"/>
      <c r="N208" s="22"/>
      <c r="O208" s="17"/>
      <c r="P208" s="17"/>
    </row>
    <row r="209" spans="1:16" x14ac:dyDescent="0.25">
      <c r="A209" s="23">
        <v>208</v>
      </c>
      <c r="B209" s="18">
        <v>43984</v>
      </c>
      <c r="C209" s="26" t="s">
        <v>88</v>
      </c>
      <c r="D209" s="20" t="s">
        <v>53</v>
      </c>
      <c r="E209" s="21" t="s">
        <v>41</v>
      </c>
      <c r="F209" s="21" t="s">
        <v>42</v>
      </c>
      <c r="G209" s="17">
        <f t="shared" ca="1" si="20"/>
        <v>2.1107164045417903</v>
      </c>
      <c r="H209" s="17">
        <f t="shared" ca="1" si="21"/>
        <v>4.1707227820972568</v>
      </c>
      <c r="I209" s="17">
        <f t="shared" ca="1" si="22"/>
        <v>2712</v>
      </c>
      <c r="J209" s="17">
        <f t="shared" ca="1" si="23"/>
        <v>2441</v>
      </c>
      <c r="K209" s="17">
        <f t="shared" ca="1" si="18"/>
        <v>247</v>
      </c>
      <c r="L209" s="17">
        <f t="shared" ca="1" si="19"/>
        <v>24</v>
      </c>
      <c r="M209" s="17"/>
      <c r="N209" s="22"/>
      <c r="O209" s="17"/>
      <c r="P209" s="17"/>
    </row>
    <row r="210" spans="1:16" x14ac:dyDescent="0.25">
      <c r="A210" s="17">
        <v>209</v>
      </c>
      <c r="B210" s="18">
        <v>43984</v>
      </c>
      <c r="C210" s="26" t="s">
        <v>88</v>
      </c>
      <c r="D210" s="20" t="s">
        <v>54</v>
      </c>
      <c r="E210" s="21" t="s">
        <v>41</v>
      </c>
      <c r="F210" s="17" t="s">
        <v>42</v>
      </c>
      <c r="G210" s="17">
        <f t="shared" ca="1" si="20"/>
        <v>2.0733795495525276</v>
      </c>
      <c r="H210" s="17">
        <f t="shared" ca="1" si="21"/>
        <v>4.5348699861923842</v>
      </c>
      <c r="I210" s="17">
        <f t="shared" ca="1" si="22"/>
        <v>3081</v>
      </c>
      <c r="J210" s="17">
        <f t="shared" ca="1" si="23"/>
        <v>2157</v>
      </c>
      <c r="K210" s="17">
        <f t="shared" ca="1" si="18"/>
        <v>867</v>
      </c>
      <c r="L210" s="17">
        <f t="shared" ca="1" si="19"/>
        <v>57</v>
      </c>
      <c r="M210" s="18">
        <v>43997</v>
      </c>
      <c r="N210" s="22">
        <v>0.65</v>
      </c>
      <c r="O210" s="17" t="s">
        <v>74</v>
      </c>
      <c r="P210" s="17"/>
    </row>
    <row r="211" spans="1:16" x14ac:dyDescent="0.25">
      <c r="A211" s="23">
        <v>210</v>
      </c>
      <c r="B211" s="18">
        <v>43984</v>
      </c>
      <c r="C211" s="26" t="s">
        <v>88</v>
      </c>
      <c r="D211" s="20" t="s">
        <v>55</v>
      </c>
      <c r="E211" s="21" t="s">
        <v>41</v>
      </c>
      <c r="F211" s="21" t="s">
        <v>42</v>
      </c>
      <c r="G211" s="17">
        <f t="shared" ca="1" si="20"/>
        <v>2.646843223652926</v>
      </c>
      <c r="H211" s="17">
        <f t="shared" ca="1" si="21"/>
        <v>4.5915968178797133</v>
      </c>
      <c r="I211" s="17">
        <f t="shared" ca="1" si="22"/>
        <v>3590</v>
      </c>
      <c r="J211" s="17">
        <f t="shared" ca="1" si="23"/>
        <v>3231</v>
      </c>
      <c r="K211" s="17">
        <f t="shared" ca="1" si="18"/>
        <v>288</v>
      </c>
      <c r="L211" s="17">
        <f t="shared" ca="1" si="19"/>
        <v>71</v>
      </c>
      <c r="M211" s="17"/>
      <c r="N211" s="22"/>
      <c r="O211" s="17"/>
      <c r="P211" s="17"/>
    </row>
    <row r="212" spans="1:16" x14ac:dyDescent="0.25">
      <c r="A212" s="17">
        <v>211</v>
      </c>
      <c r="B212" s="18">
        <v>43984</v>
      </c>
      <c r="C212" s="26" t="s">
        <v>88</v>
      </c>
      <c r="D212" s="20" t="s">
        <v>57</v>
      </c>
      <c r="E212" s="23" t="s">
        <v>58</v>
      </c>
      <c r="F212" s="17" t="s">
        <v>42</v>
      </c>
      <c r="G212" s="17">
        <f t="shared" ca="1" si="20"/>
        <v>1.7003684883607164</v>
      </c>
      <c r="H212" s="17">
        <f t="shared" ca="1" si="21"/>
        <v>4.4949246385308834</v>
      </c>
      <c r="I212" s="17">
        <f t="shared" ca="1" si="22"/>
        <v>4913</v>
      </c>
      <c r="J212" s="17">
        <f t="shared" ca="1" si="23"/>
        <v>4422</v>
      </c>
      <c r="K212" s="17">
        <f t="shared" ca="1" si="18"/>
        <v>429</v>
      </c>
      <c r="L212" s="17">
        <f t="shared" ca="1" si="19"/>
        <v>62</v>
      </c>
      <c r="M212" s="17"/>
      <c r="N212" s="22"/>
      <c r="O212" s="17"/>
      <c r="P212" s="17"/>
    </row>
    <row r="213" spans="1:16" x14ac:dyDescent="0.25">
      <c r="A213" s="23">
        <v>212</v>
      </c>
      <c r="B213" s="18">
        <v>43984</v>
      </c>
      <c r="C213" s="26" t="s">
        <v>88</v>
      </c>
      <c r="D213" s="24" t="s">
        <v>59</v>
      </c>
      <c r="E213" s="23" t="s">
        <v>60</v>
      </c>
      <c r="F213" s="21" t="s">
        <v>42</v>
      </c>
      <c r="G213" s="17">
        <f t="shared" ca="1" si="20"/>
        <v>1.7657000103581302</v>
      </c>
      <c r="H213" s="17">
        <f t="shared" ca="1" si="21"/>
        <v>4.3118906994593562</v>
      </c>
      <c r="I213" s="17">
        <f t="shared" ca="1" si="22"/>
        <v>4757</v>
      </c>
      <c r="J213" s="17">
        <f t="shared" ca="1" si="23"/>
        <v>4281</v>
      </c>
      <c r="K213" s="17">
        <f t="shared" ca="1" si="18"/>
        <v>460</v>
      </c>
      <c r="L213" s="17">
        <f t="shared" ca="1" si="19"/>
        <v>16</v>
      </c>
      <c r="M213" s="17"/>
      <c r="N213" s="22"/>
      <c r="O213" s="17"/>
      <c r="P213" s="17"/>
    </row>
    <row r="214" spans="1:16" x14ac:dyDescent="0.25">
      <c r="A214" s="17">
        <v>213</v>
      </c>
      <c r="B214" s="18">
        <v>43984</v>
      </c>
      <c r="C214" s="26" t="s">
        <v>88</v>
      </c>
      <c r="D214" s="24" t="s">
        <v>61</v>
      </c>
      <c r="E214" s="23" t="s">
        <v>60</v>
      </c>
      <c r="F214" s="17" t="s">
        <v>42</v>
      </c>
      <c r="G214" s="17">
        <f t="shared" ca="1" si="20"/>
        <v>1.5564551177024246</v>
      </c>
      <c r="H214" s="17">
        <f t="shared" ca="1" si="21"/>
        <v>4.32256996351843</v>
      </c>
      <c r="I214" s="17">
        <f t="shared" ca="1" si="22"/>
        <v>4533</v>
      </c>
      <c r="J214" s="17">
        <f t="shared" ca="1" si="23"/>
        <v>3626</v>
      </c>
      <c r="K214" s="17">
        <f t="shared" ca="1" si="18"/>
        <v>807</v>
      </c>
      <c r="L214" s="17">
        <f t="shared" ca="1" si="19"/>
        <v>100</v>
      </c>
      <c r="M214" s="18">
        <v>44024</v>
      </c>
      <c r="N214" s="22">
        <v>0.4</v>
      </c>
      <c r="O214" s="17" t="s">
        <v>71</v>
      </c>
      <c r="P214" s="17"/>
    </row>
    <row r="215" spans="1:16" x14ac:dyDescent="0.25">
      <c r="A215" s="23">
        <v>214</v>
      </c>
      <c r="B215" s="18">
        <v>43984</v>
      </c>
      <c r="C215" s="26" t="s">
        <v>88</v>
      </c>
      <c r="D215" s="24" t="s">
        <v>40</v>
      </c>
      <c r="E215" s="23" t="s">
        <v>79</v>
      </c>
      <c r="F215" s="21" t="s">
        <v>42</v>
      </c>
      <c r="G215" s="17">
        <f t="shared" ca="1" si="20"/>
        <v>1.5837994090407581</v>
      </c>
      <c r="H215" s="17">
        <f t="shared" ca="1" si="21"/>
        <v>4.3423596260183563</v>
      </c>
      <c r="I215" s="17">
        <f t="shared" ca="1" si="22"/>
        <v>4395</v>
      </c>
      <c r="J215" s="17">
        <f t="shared" ca="1" si="23"/>
        <v>3516</v>
      </c>
      <c r="K215" s="17">
        <f t="shared" ca="1" si="18"/>
        <v>825</v>
      </c>
      <c r="L215" s="17">
        <f t="shared" ca="1" si="19"/>
        <v>54</v>
      </c>
      <c r="M215" s="17"/>
      <c r="N215" s="22"/>
      <c r="O215" s="17"/>
      <c r="P215" s="17"/>
    </row>
    <row r="216" spans="1:16" x14ac:dyDescent="0.25">
      <c r="A216" s="17">
        <v>215</v>
      </c>
      <c r="B216" s="18">
        <v>43984</v>
      </c>
      <c r="C216" s="26" t="s">
        <v>88</v>
      </c>
      <c r="D216" s="24" t="s">
        <v>45</v>
      </c>
      <c r="E216" s="23" t="s">
        <v>79</v>
      </c>
      <c r="F216" s="17" t="s">
        <v>42</v>
      </c>
      <c r="G216" s="17">
        <f t="shared" ca="1" si="20"/>
        <v>1.5127996215466348</v>
      </c>
      <c r="H216" s="17">
        <f t="shared" ca="1" si="21"/>
        <v>4.1394010840380959</v>
      </c>
      <c r="I216" s="17">
        <f t="shared" ca="1" si="22"/>
        <v>4771</v>
      </c>
      <c r="J216" s="17">
        <f t="shared" ca="1" si="23"/>
        <v>3817</v>
      </c>
      <c r="K216" s="17">
        <f t="shared" ref="K216:K279" ca="1" si="24">I216-J216-RANDBETWEEN(10,100)</f>
        <v>864</v>
      </c>
      <c r="L216" s="17">
        <f t="shared" ref="L216:L279" ca="1" si="25">I216-J216-K216</f>
        <v>90</v>
      </c>
      <c r="M216" s="17"/>
      <c r="N216" s="22"/>
      <c r="O216" s="17"/>
      <c r="P216" s="17"/>
    </row>
    <row r="217" spans="1:16" x14ac:dyDescent="0.25">
      <c r="A217" s="23">
        <v>216</v>
      </c>
      <c r="B217" s="18">
        <v>43984</v>
      </c>
      <c r="C217" s="26" t="s">
        <v>88</v>
      </c>
      <c r="D217" s="24" t="s">
        <v>46</v>
      </c>
      <c r="E217" s="23" t="s">
        <v>79</v>
      </c>
      <c r="F217" s="21" t="s">
        <v>42</v>
      </c>
      <c r="G217" s="17">
        <f t="shared" ca="1" si="20"/>
        <v>1.0556457718601426</v>
      </c>
      <c r="H217" s="17">
        <f t="shared" ca="1" si="21"/>
        <v>4.0655734355907214</v>
      </c>
      <c r="I217" s="17">
        <f t="shared" ca="1" si="22"/>
        <v>4759</v>
      </c>
      <c r="J217" s="17">
        <f t="shared" ca="1" si="23"/>
        <v>3807</v>
      </c>
      <c r="K217" s="17">
        <f t="shared" ca="1" si="24"/>
        <v>932</v>
      </c>
      <c r="L217" s="17">
        <f t="shared" ca="1" si="25"/>
        <v>20</v>
      </c>
      <c r="M217" s="17"/>
      <c r="N217" s="22"/>
      <c r="O217" s="17"/>
      <c r="P217" s="17"/>
    </row>
    <row r="218" spans="1:16" x14ac:dyDescent="0.25">
      <c r="A218" s="17">
        <v>217</v>
      </c>
      <c r="B218" s="18">
        <v>43984</v>
      </c>
      <c r="C218" s="26" t="s">
        <v>88</v>
      </c>
      <c r="D218" s="24" t="s">
        <v>80</v>
      </c>
      <c r="E218" s="23" t="s">
        <v>79</v>
      </c>
      <c r="F218" s="17" t="s">
        <v>42</v>
      </c>
      <c r="G218" s="17">
        <f t="shared" ca="1" si="20"/>
        <v>2.170177127941523</v>
      </c>
      <c r="H218" s="17">
        <f t="shared" ca="1" si="21"/>
        <v>4.9147540752925245</v>
      </c>
      <c r="I218" s="17">
        <f t="shared" ca="1" si="22"/>
        <v>2213</v>
      </c>
      <c r="J218" s="17">
        <f t="shared" ca="1" si="23"/>
        <v>1992</v>
      </c>
      <c r="K218" s="17">
        <f t="shared" ca="1" si="24"/>
        <v>141</v>
      </c>
      <c r="L218" s="17">
        <f t="shared" ca="1" si="25"/>
        <v>80</v>
      </c>
      <c r="M218" s="18">
        <v>43983</v>
      </c>
      <c r="N218" s="22">
        <v>1</v>
      </c>
      <c r="O218" s="17" t="s">
        <v>64</v>
      </c>
      <c r="P218" s="17"/>
    </row>
    <row r="219" spans="1:16" x14ac:dyDescent="0.25">
      <c r="A219" s="23">
        <v>218</v>
      </c>
      <c r="B219" s="18">
        <v>43984</v>
      </c>
      <c r="C219" s="26" t="s">
        <v>88</v>
      </c>
      <c r="D219" s="24" t="s">
        <v>81</v>
      </c>
      <c r="E219" s="23" t="s">
        <v>79</v>
      </c>
      <c r="F219" s="21" t="s">
        <v>42</v>
      </c>
      <c r="G219" s="17">
        <f t="shared" ca="1" si="20"/>
        <v>1.9622667260202833</v>
      </c>
      <c r="H219" s="17">
        <f t="shared" ca="1" si="21"/>
        <v>4.9545158579876833</v>
      </c>
      <c r="I219" s="17">
        <f t="shared" ca="1" si="22"/>
        <v>3970</v>
      </c>
      <c r="J219" s="17">
        <f t="shared" ca="1" si="23"/>
        <v>3573</v>
      </c>
      <c r="K219" s="17">
        <f t="shared" ca="1" si="24"/>
        <v>354</v>
      </c>
      <c r="L219" s="17">
        <f t="shared" ca="1" si="25"/>
        <v>43</v>
      </c>
      <c r="M219" s="17"/>
      <c r="N219" s="22"/>
      <c r="O219" s="17"/>
      <c r="P219" s="17"/>
    </row>
    <row r="220" spans="1:16" x14ac:dyDescent="0.25">
      <c r="A220" s="17">
        <v>219</v>
      </c>
      <c r="B220" s="18">
        <v>43984</v>
      </c>
      <c r="C220" s="26" t="s">
        <v>88</v>
      </c>
      <c r="D220" s="24" t="s">
        <v>62</v>
      </c>
      <c r="E220" s="23" t="s">
        <v>63</v>
      </c>
      <c r="F220" s="21" t="s">
        <v>42</v>
      </c>
      <c r="G220" s="17">
        <f t="shared" ca="1" si="20"/>
        <v>1.3955722056002675</v>
      </c>
      <c r="H220" s="17">
        <f t="shared" ca="1" si="21"/>
        <v>4.9821863572039522</v>
      </c>
      <c r="I220" s="17">
        <f t="shared" ca="1" si="22"/>
        <v>2595</v>
      </c>
      <c r="J220" s="17">
        <f t="shared" ca="1" si="23"/>
        <v>2076</v>
      </c>
      <c r="K220" s="17">
        <f t="shared" ca="1" si="24"/>
        <v>432</v>
      </c>
      <c r="L220" s="17">
        <f t="shared" ca="1" si="25"/>
        <v>87</v>
      </c>
      <c r="M220" s="17"/>
      <c r="N220" s="22"/>
      <c r="O220" s="17"/>
      <c r="P220" s="17"/>
    </row>
    <row r="221" spans="1:16" ht="45" x14ac:dyDescent="0.25">
      <c r="A221" s="23">
        <v>220</v>
      </c>
      <c r="B221" s="18">
        <v>43984</v>
      </c>
      <c r="C221" s="26" t="s">
        <v>88</v>
      </c>
      <c r="D221" s="25" t="s">
        <v>65</v>
      </c>
      <c r="E221" s="23" t="s">
        <v>63</v>
      </c>
      <c r="F221" s="17" t="s">
        <v>42</v>
      </c>
      <c r="G221" s="17">
        <f t="shared" ca="1" si="20"/>
        <v>2.2003651296105726</v>
      </c>
      <c r="H221" s="17">
        <f t="shared" ca="1" si="21"/>
        <v>4.934996168230275</v>
      </c>
      <c r="I221" s="17">
        <f t="shared" ca="1" si="22"/>
        <v>2999</v>
      </c>
      <c r="J221" s="17">
        <f t="shared" ca="1" si="23"/>
        <v>2399</v>
      </c>
      <c r="K221" s="17">
        <f t="shared" ca="1" si="24"/>
        <v>510</v>
      </c>
      <c r="L221" s="17">
        <f t="shared" ca="1" si="25"/>
        <v>90</v>
      </c>
      <c r="M221" s="17"/>
      <c r="N221" s="22"/>
      <c r="O221" s="17"/>
      <c r="P221" s="17"/>
    </row>
    <row r="222" spans="1:16" x14ac:dyDescent="0.25">
      <c r="A222" s="17">
        <v>221</v>
      </c>
      <c r="B222" s="18">
        <v>43984</v>
      </c>
      <c r="C222" s="26" t="s">
        <v>88</v>
      </c>
      <c r="D222" s="24" t="s">
        <v>83</v>
      </c>
      <c r="E222" s="23" t="s">
        <v>67</v>
      </c>
      <c r="F222" s="21" t="s">
        <v>42</v>
      </c>
      <c r="G222" s="17">
        <f t="shared" ca="1" si="20"/>
        <v>2.2494200669510063</v>
      </c>
      <c r="H222" s="17">
        <f t="shared" ca="1" si="21"/>
        <v>4.8416421546936688</v>
      </c>
      <c r="I222" s="17">
        <f t="shared" ca="1" si="22"/>
        <v>1043</v>
      </c>
      <c r="J222" s="17">
        <f t="shared" ca="1" si="23"/>
        <v>939</v>
      </c>
      <c r="K222" s="17">
        <f t="shared" ca="1" si="24"/>
        <v>73</v>
      </c>
      <c r="L222" s="17">
        <f t="shared" ca="1" si="25"/>
        <v>31</v>
      </c>
      <c r="M222" s="17"/>
      <c r="N222" s="22"/>
      <c r="O222" s="17"/>
      <c r="P222" s="17"/>
    </row>
    <row r="223" spans="1:16" ht="30" x14ac:dyDescent="0.25">
      <c r="A223" s="23">
        <v>222</v>
      </c>
      <c r="B223" s="18">
        <v>43984</v>
      </c>
      <c r="C223" s="26" t="s">
        <v>88</v>
      </c>
      <c r="D223" s="24" t="s">
        <v>66</v>
      </c>
      <c r="E223" s="23" t="s">
        <v>67</v>
      </c>
      <c r="F223" s="17" t="s">
        <v>42</v>
      </c>
      <c r="G223" s="17">
        <f t="shared" ca="1" si="20"/>
        <v>1.2384889279644371</v>
      </c>
      <c r="H223" s="17">
        <f t="shared" ca="1" si="21"/>
        <v>4.4160885763370556</v>
      </c>
      <c r="I223" s="17">
        <f t="shared" ca="1" si="22"/>
        <v>4884</v>
      </c>
      <c r="J223" s="17">
        <f t="shared" ca="1" si="23"/>
        <v>4396</v>
      </c>
      <c r="K223" s="17">
        <f t="shared" ca="1" si="24"/>
        <v>458</v>
      </c>
      <c r="L223" s="17">
        <f t="shared" ca="1" si="25"/>
        <v>30</v>
      </c>
      <c r="M223" s="17"/>
      <c r="N223" s="22"/>
      <c r="O223" s="17"/>
      <c r="P223" s="17"/>
    </row>
    <row r="224" spans="1:16" x14ac:dyDescent="0.25">
      <c r="A224" s="17">
        <v>223</v>
      </c>
      <c r="B224" s="18">
        <v>43984</v>
      </c>
      <c r="C224" s="26" t="s">
        <v>88</v>
      </c>
      <c r="D224" s="24" t="s">
        <v>84</v>
      </c>
      <c r="E224" s="23" t="s">
        <v>67</v>
      </c>
      <c r="F224" s="21" t="s">
        <v>42</v>
      </c>
      <c r="G224" s="17">
        <f t="shared" ca="1" si="20"/>
        <v>1.2456363697792447</v>
      </c>
      <c r="H224" s="17">
        <f t="shared" ca="1" si="21"/>
        <v>4.8414702625804082</v>
      </c>
      <c r="I224" s="17">
        <f t="shared" ca="1" si="22"/>
        <v>1537</v>
      </c>
      <c r="J224" s="17">
        <f t="shared" ca="1" si="23"/>
        <v>1383</v>
      </c>
      <c r="K224" s="17">
        <f t="shared" ca="1" si="24"/>
        <v>76</v>
      </c>
      <c r="L224" s="17">
        <f t="shared" ca="1" si="25"/>
        <v>78</v>
      </c>
      <c r="M224" s="17"/>
      <c r="N224" s="22"/>
      <c r="O224" s="17"/>
      <c r="P224" s="17"/>
    </row>
    <row r="225" spans="1:16" x14ac:dyDescent="0.25">
      <c r="A225" s="23">
        <v>224</v>
      </c>
      <c r="B225" s="18">
        <v>43984</v>
      </c>
      <c r="C225" s="26" t="s">
        <v>88</v>
      </c>
      <c r="D225" s="24" t="s">
        <v>85</v>
      </c>
      <c r="E225" s="23" t="s">
        <v>67</v>
      </c>
      <c r="F225" s="17" t="s">
        <v>42</v>
      </c>
      <c r="G225" s="17">
        <f t="shared" ca="1" si="20"/>
        <v>2.7773870758914856</v>
      </c>
      <c r="H225" s="17">
        <f t="shared" ca="1" si="21"/>
        <v>4.9740938555053713</v>
      </c>
      <c r="I225" s="17">
        <f t="shared" ca="1" si="22"/>
        <v>1948</v>
      </c>
      <c r="J225" s="17">
        <f t="shared" ca="1" si="23"/>
        <v>1753</v>
      </c>
      <c r="K225" s="17">
        <f t="shared" ca="1" si="24"/>
        <v>158</v>
      </c>
      <c r="L225" s="17">
        <f t="shared" ca="1" si="25"/>
        <v>37</v>
      </c>
      <c r="M225" s="17"/>
      <c r="N225" s="22"/>
      <c r="O225" s="17"/>
      <c r="P225" s="17"/>
    </row>
    <row r="226" spans="1:16" x14ac:dyDescent="0.25">
      <c r="A226" s="17">
        <v>225</v>
      </c>
      <c r="B226" s="18">
        <v>43984</v>
      </c>
      <c r="C226" s="26" t="s">
        <v>88</v>
      </c>
      <c r="D226" s="24" t="s">
        <v>68</v>
      </c>
      <c r="E226" s="23" t="s">
        <v>67</v>
      </c>
      <c r="F226" s="21" t="s">
        <v>42</v>
      </c>
      <c r="G226" s="17">
        <f t="shared" ca="1" si="20"/>
        <v>2.0559633831740887</v>
      </c>
      <c r="H226" s="17">
        <f t="shared" ca="1" si="21"/>
        <v>4.1567641465812839</v>
      </c>
      <c r="I226" s="17">
        <f t="shared" ca="1" si="22"/>
        <v>2304</v>
      </c>
      <c r="J226" s="17">
        <f t="shared" ca="1" si="23"/>
        <v>1843</v>
      </c>
      <c r="K226" s="17">
        <f t="shared" ca="1" si="24"/>
        <v>412</v>
      </c>
      <c r="L226" s="17">
        <f t="shared" ca="1" si="25"/>
        <v>49</v>
      </c>
      <c r="M226" s="17"/>
      <c r="N226" s="22"/>
      <c r="O226" s="17"/>
      <c r="P226" s="17"/>
    </row>
    <row r="227" spans="1:16" x14ac:dyDescent="0.25">
      <c r="A227" s="23">
        <v>226</v>
      </c>
      <c r="B227" s="18">
        <v>43984</v>
      </c>
      <c r="C227" s="26" t="s">
        <v>88</v>
      </c>
      <c r="D227" s="24" t="s">
        <v>69</v>
      </c>
      <c r="E227" s="23" t="s">
        <v>67</v>
      </c>
      <c r="F227" s="17" t="s">
        <v>42</v>
      </c>
      <c r="G227" s="17">
        <f t="shared" ca="1" si="20"/>
        <v>2.345111299702471</v>
      </c>
      <c r="H227" s="17">
        <f t="shared" ca="1" si="21"/>
        <v>4.5867310833662946</v>
      </c>
      <c r="I227" s="17">
        <f t="shared" ca="1" si="22"/>
        <v>1517</v>
      </c>
      <c r="J227" s="17">
        <f t="shared" ca="1" si="23"/>
        <v>1365</v>
      </c>
      <c r="K227" s="17">
        <f t="shared" ca="1" si="24"/>
        <v>114</v>
      </c>
      <c r="L227" s="17">
        <f t="shared" ca="1" si="25"/>
        <v>38</v>
      </c>
      <c r="M227" s="17"/>
      <c r="N227" s="22"/>
      <c r="O227" s="17"/>
      <c r="P227" s="17"/>
    </row>
    <row r="228" spans="1:16" x14ac:dyDescent="0.25">
      <c r="A228" s="17">
        <v>227</v>
      </c>
      <c r="B228" s="18">
        <v>43984</v>
      </c>
      <c r="C228" s="26" t="s">
        <v>88</v>
      </c>
      <c r="D228" s="24" t="s">
        <v>86</v>
      </c>
      <c r="E228" s="23" t="s">
        <v>67</v>
      </c>
      <c r="F228" s="21" t="s">
        <v>42</v>
      </c>
      <c r="G228" s="17">
        <f t="shared" ca="1" si="20"/>
        <v>1.9458701338126958</v>
      </c>
      <c r="H228" s="17">
        <f t="shared" ca="1" si="21"/>
        <v>4.2562152781276019</v>
      </c>
      <c r="I228" s="17">
        <f t="shared" ca="1" si="22"/>
        <v>2887</v>
      </c>
      <c r="J228" s="17">
        <f t="shared" ca="1" si="23"/>
        <v>2598</v>
      </c>
      <c r="K228" s="17">
        <f t="shared" ca="1" si="24"/>
        <v>215</v>
      </c>
      <c r="L228" s="17">
        <f t="shared" ca="1" si="25"/>
        <v>74</v>
      </c>
      <c r="M228" s="17"/>
      <c r="N228" s="22"/>
      <c r="O228" s="17"/>
      <c r="P228"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D6" sqref="D6"/>
    </sheetView>
  </sheetViews>
  <sheetFormatPr defaultRowHeight="15" x14ac:dyDescent="0.25"/>
  <cols>
    <col min="1" max="1" width="28.140625" customWidth="1"/>
  </cols>
  <sheetData>
    <row r="1" spans="1:2" x14ac:dyDescent="0.25">
      <c r="A1" s="7" t="s">
        <v>831</v>
      </c>
    </row>
    <row r="2" spans="1:2" x14ac:dyDescent="0.25">
      <c r="A2" s="8" t="s">
        <v>89</v>
      </c>
      <c r="B2" s="5"/>
    </row>
    <row r="3" spans="1:2" x14ac:dyDescent="0.25">
      <c r="A3" s="8" t="s">
        <v>90</v>
      </c>
      <c r="B3" s="5"/>
    </row>
    <row r="4" spans="1:2" x14ac:dyDescent="0.25">
      <c r="A4" s="8" t="s">
        <v>91</v>
      </c>
      <c r="B4" s="5"/>
    </row>
    <row r="5" spans="1:2" x14ac:dyDescent="0.25">
      <c r="A5" s="8" t="s">
        <v>92</v>
      </c>
      <c r="B5" s="5"/>
    </row>
    <row r="6" spans="1:2" x14ac:dyDescent="0.25">
      <c r="A6" s="8" t="s">
        <v>93</v>
      </c>
      <c r="B6" s="5"/>
    </row>
    <row r="7" spans="1:2" x14ac:dyDescent="0.25">
      <c r="A7" s="8" t="s">
        <v>89</v>
      </c>
      <c r="B7" s="5"/>
    </row>
    <row r="8" spans="1:2" x14ac:dyDescent="0.25">
      <c r="A8" s="8" t="s">
        <v>91</v>
      </c>
      <c r="B8" s="5"/>
    </row>
    <row r="9" spans="1:2" x14ac:dyDescent="0.25">
      <c r="A9" s="8" t="s">
        <v>94</v>
      </c>
      <c r="B9" s="5"/>
    </row>
    <row r="10" spans="1:2" x14ac:dyDescent="0.25">
      <c r="A10" s="8" t="s">
        <v>91</v>
      </c>
      <c r="B10" s="5"/>
    </row>
    <row r="11" spans="1:2" x14ac:dyDescent="0.25">
      <c r="A11" s="8" t="s">
        <v>91</v>
      </c>
      <c r="B11"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12" sqref="B12"/>
    </sheetView>
  </sheetViews>
  <sheetFormatPr defaultRowHeight="15" x14ac:dyDescent="0.25"/>
  <cols>
    <col min="2" max="2" width="68.28515625" customWidth="1"/>
    <col min="3" max="3" width="21.7109375" customWidth="1"/>
    <col min="4" max="4" width="15.7109375" customWidth="1"/>
    <col min="5" max="5" width="10.42578125" style="4" customWidth="1"/>
  </cols>
  <sheetData>
    <row r="1" spans="1:5" x14ac:dyDescent="0.25">
      <c r="A1" s="7" t="s">
        <v>0</v>
      </c>
      <c r="B1" s="7" t="s">
        <v>95</v>
      </c>
      <c r="C1" s="7" t="s">
        <v>96</v>
      </c>
      <c r="D1" s="7" t="s">
        <v>97</v>
      </c>
      <c r="E1" s="28" t="s">
        <v>24</v>
      </c>
    </row>
    <row r="2" spans="1:5" x14ac:dyDescent="0.25">
      <c r="A2" s="14">
        <v>1</v>
      </c>
      <c r="B2" s="14" t="s">
        <v>98</v>
      </c>
      <c r="C2" s="14" t="s">
        <v>99</v>
      </c>
      <c r="D2" s="14" t="s">
        <v>100</v>
      </c>
      <c r="E2" s="27">
        <v>43868</v>
      </c>
    </row>
    <row r="3" spans="1:5" x14ac:dyDescent="0.25">
      <c r="A3" s="14">
        <v>2</v>
      </c>
      <c r="B3" s="14" t="s">
        <v>101</v>
      </c>
      <c r="C3" s="14" t="s">
        <v>62</v>
      </c>
      <c r="D3" s="14" t="s">
        <v>102</v>
      </c>
      <c r="E3" s="27">
        <v>43899</v>
      </c>
    </row>
    <row r="4" spans="1:5" x14ac:dyDescent="0.25">
      <c r="A4" s="14">
        <v>3</v>
      </c>
      <c r="B4" s="14" t="s">
        <v>98</v>
      </c>
      <c r="C4" s="14" t="s">
        <v>40</v>
      </c>
      <c r="D4" s="14" t="s">
        <v>103</v>
      </c>
      <c r="E4" s="27">
        <v>43911</v>
      </c>
    </row>
    <row r="5" spans="1:5" x14ac:dyDescent="0.25">
      <c r="A5" s="14">
        <v>4</v>
      </c>
      <c r="B5" s="14" t="s">
        <v>101</v>
      </c>
      <c r="C5" s="14" t="s">
        <v>99</v>
      </c>
      <c r="D5" s="14" t="s">
        <v>104</v>
      </c>
      <c r="E5" s="27">
        <v>43931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topLeftCell="B1" workbookViewId="0">
      <selection activeCell="P8" sqref="P8"/>
    </sheetView>
  </sheetViews>
  <sheetFormatPr defaultRowHeight="15" x14ac:dyDescent="0.25"/>
  <cols>
    <col min="2" max="2" width="12.7109375" customWidth="1"/>
    <col min="3" max="3" width="20.140625" customWidth="1"/>
    <col min="6" max="6" width="8.85546875" customWidth="1"/>
    <col min="7" max="7" width="12" customWidth="1"/>
    <col min="8" max="8" width="15.7109375" customWidth="1"/>
    <col min="9" max="9" width="13.7109375" customWidth="1"/>
    <col min="10" max="10" width="10.140625" customWidth="1"/>
    <col min="11" max="11" width="10" customWidth="1"/>
    <col min="12" max="12" width="19.42578125" customWidth="1"/>
    <col min="13" max="13" width="11" customWidth="1"/>
    <col min="14" max="14" width="20" customWidth="1"/>
  </cols>
  <sheetData>
    <row r="1" spans="1:14" x14ac:dyDescent="0.25">
      <c r="A1" s="33" t="s">
        <v>105</v>
      </c>
      <c r="B1" s="33" t="s">
        <v>106</v>
      </c>
      <c r="C1" s="33" t="s">
        <v>107</v>
      </c>
      <c r="D1" s="33" t="s">
        <v>108</v>
      </c>
      <c r="E1" s="33" t="s">
        <v>109</v>
      </c>
      <c r="F1" s="33" t="s">
        <v>27</v>
      </c>
      <c r="G1" s="33" t="s">
        <v>110</v>
      </c>
      <c r="H1" s="33" t="s">
        <v>111</v>
      </c>
      <c r="I1" s="33" t="s">
        <v>37</v>
      </c>
      <c r="J1" s="33" t="s">
        <v>112</v>
      </c>
      <c r="K1" s="33" t="s">
        <v>113</v>
      </c>
      <c r="L1" s="33" t="s">
        <v>114</v>
      </c>
      <c r="M1" s="33" t="s">
        <v>115</v>
      </c>
      <c r="N1" s="33" t="s">
        <v>116</v>
      </c>
    </row>
    <row r="2" spans="1:14" ht="30" x14ac:dyDescent="0.25">
      <c r="A2" s="29">
        <v>1</v>
      </c>
      <c r="B2" s="29" t="s">
        <v>117</v>
      </c>
      <c r="C2" s="29" t="s">
        <v>118</v>
      </c>
      <c r="D2" s="29" t="s">
        <v>40</v>
      </c>
      <c r="E2" s="29" t="s">
        <v>99</v>
      </c>
      <c r="F2" s="29" t="s">
        <v>119</v>
      </c>
      <c r="G2" s="29" t="s">
        <v>120</v>
      </c>
      <c r="H2" s="29" t="s">
        <v>121</v>
      </c>
      <c r="I2" s="29" t="s">
        <v>64</v>
      </c>
      <c r="J2" s="34">
        <v>959</v>
      </c>
      <c r="K2" s="34">
        <v>906</v>
      </c>
      <c r="L2" s="34">
        <v>4</v>
      </c>
      <c r="M2" s="35">
        <v>69.33</v>
      </c>
      <c r="N2" s="36">
        <v>43818</v>
      </c>
    </row>
    <row r="3" spans="1:14" ht="45" x14ac:dyDescent="0.25">
      <c r="A3" s="29">
        <v>2</v>
      </c>
      <c r="B3" s="29" t="s">
        <v>122</v>
      </c>
      <c r="C3" s="29" t="s">
        <v>123</v>
      </c>
      <c r="D3" s="29" t="s">
        <v>40</v>
      </c>
      <c r="E3" s="29" t="s">
        <v>99</v>
      </c>
      <c r="F3" s="29" t="s">
        <v>119</v>
      </c>
      <c r="G3" s="29" t="s">
        <v>124</v>
      </c>
      <c r="H3" s="29" t="s">
        <v>121</v>
      </c>
      <c r="I3" s="29" t="s">
        <v>64</v>
      </c>
      <c r="J3" s="34">
        <v>0</v>
      </c>
      <c r="K3" s="34">
        <v>140</v>
      </c>
      <c r="L3" s="34">
        <v>181</v>
      </c>
      <c r="M3" s="35">
        <v>10</v>
      </c>
      <c r="N3" s="36">
        <v>44154</v>
      </c>
    </row>
    <row r="4" spans="1:14" ht="30" x14ac:dyDescent="0.25">
      <c r="A4" s="29">
        <v>3</v>
      </c>
      <c r="B4" s="29" t="s">
        <v>125</v>
      </c>
      <c r="C4" s="29" t="s">
        <v>126</v>
      </c>
      <c r="D4" s="29" t="s">
        <v>40</v>
      </c>
      <c r="E4" s="29" t="s">
        <v>99</v>
      </c>
      <c r="F4" s="29" t="s">
        <v>119</v>
      </c>
      <c r="G4" s="29" t="s">
        <v>127</v>
      </c>
      <c r="H4" s="29" t="s">
        <v>121</v>
      </c>
      <c r="I4" s="29" t="s">
        <v>64</v>
      </c>
      <c r="J4" s="34">
        <v>91</v>
      </c>
      <c r="K4" s="34">
        <v>175</v>
      </c>
      <c r="L4" s="34">
        <v>25</v>
      </c>
      <c r="M4" s="35">
        <v>2.5</v>
      </c>
      <c r="N4" s="36">
        <v>43574</v>
      </c>
    </row>
    <row r="5" spans="1:14" x14ac:dyDescent="0.25">
      <c r="A5" s="29">
        <v>4</v>
      </c>
      <c r="B5" s="29" t="s">
        <v>125</v>
      </c>
      <c r="C5" s="29" t="s">
        <v>128</v>
      </c>
      <c r="D5" s="29" t="s">
        <v>40</v>
      </c>
      <c r="E5" s="29" t="s">
        <v>99</v>
      </c>
      <c r="F5" s="29" t="s">
        <v>119</v>
      </c>
      <c r="G5" s="29" t="s">
        <v>127</v>
      </c>
      <c r="H5" s="29" t="s">
        <v>121</v>
      </c>
      <c r="I5" s="29" t="s">
        <v>129</v>
      </c>
      <c r="J5" s="34">
        <v>16</v>
      </c>
      <c r="K5" s="34">
        <v>22</v>
      </c>
      <c r="L5" s="34">
        <v>6</v>
      </c>
      <c r="M5" s="35">
        <v>2.5</v>
      </c>
      <c r="N5" s="36">
        <v>43757</v>
      </c>
    </row>
    <row r="6" spans="1:14" ht="45" x14ac:dyDescent="0.25">
      <c r="A6" s="29">
        <v>5</v>
      </c>
      <c r="B6" s="29" t="s">
        <v>130</v>
      </c>
      <c r="C6" s="29" t="s">
        <v>131</v>
      </c>
      <c r="D6" s="29" t="s">
        <v>40</v>
      </c>
      <c r="E6" s="29" t="s">
        <v>99</v>
      </c>
      <c r="F6" s="29" t="s">
        <v>119</v>
      </c>
      <c r="G6" s="29" t="s">
        <v>124</v>
      </c>
      <c r="H6" s="29" t="s">
        <v>121</v>
      </c>
      <c r="I6" s="29" t="s">
        <v>64</v>
      </c>
      <c r="J6" s="34">
        <v>0</v>
      </c>
      <c r="K6" s="34">
        <v>0</v>
      </c>
      <c r="L6" s="37">
        <v>12</v>
      </c>
      <c r="M6" s="35">
        <v>2.52</v>
      </c>
      <c r="N6" s="36">
        <v>43604</v>
      </c>
    </row>
    <row r="7" spans="1:14" ht="45" x14ac:dyDescent="0.25">
      <c r="A7" s="29">
        <v>6</v>
      </c>
      <c r="B7" s="29" t="s">
        <v>132</v>
      </c>
      <c r="C7" s="29" t="s">
        <v>133</v>
      </c>
      <c r="D7" s="29" t="s">
        <v>40</v>
      </c>
      <c r="E7" s="29" t="s">
        <v>99</v>
      </c>
      <c r="F7" s="29" t="s">
        <v>119</v>
      </c>
      <c r="G7" s="29" t="s">
        <v>134</v>
      </c>
      <c r="H7" s="29" t="s">
        <v>135</v>
      </c>
      <c r="I7" s="29" t="s">
        <v>129</v>
      </c>
      <c r="J7" s="34">
        <v>0</v>
      </c>
      <c r="K7" s="34">
        <v>0</v>
      </c>
      <c r="L7" s="34">
        <v>0</v>
      </c>
      <c r="M7" s="35">
        <v>5</v>
      </c>
      <c r="N7" s="38" t="s">
        <v>136</v>
      </c>
    </row>
    <row r="8" spans="1:14" ht="60" x14ac:dyDescent="0.25">
      <c r="A8" s="29">
        <v>7</v>
      </c>
      <c r="B8" s="29" t="s">
        <v>122</v>
      </c>
      <c r="C8" s="29" t="s">
        <v>137</v>
      </c>
      <c r="D8" s="29" t="s">
        <v>138</v>
      </c>
      <c r="E8" s="29" t="s">
        <v>99</v>
      </c>
      <c r="F8" s="29" t="s">
        <v>119</v>
      </c>
      <c r="G8" s="29" t="s">
        <v>139</v>
      </c>
      <c r="H8" s="29" t="s">
        <v>140</v>
      </c>
      <c r="I8" s="29" t="s">
        <v>71</v>
      </c>
      <c r="J8" s="34">
        <v>0</v>
      </c>
      <c r="K8" s="34">
        <v>0</v>
      </c>
      <c r="L8" s="34">
        <v>0</v>
      </c>
      <c r="M8" s="35">
        <v>0.02</v>
      </c>
      <c r="N8" s="30"/>
    </row>
    <row r="9" spans="1:14" ht="30" x14ac:dyDescent="0.25">
      <c r="A9" s="29">
        <v>8</v>
      </c>
      <c r="B9" s="29" t="s">
        <v>141</v>
      </c>
      <c r="C9" s="29" t="s">
        <v>142</v>
      </c>
      <c r="D9" s="29" t="s">
        <v>143</v>
      </c>
      <c r="E9" s="29" t="s">
        <v>99</v>
      </c>
      <c r="F9" s="29" t="s">
        <v>119</v>
      </c>
      <c r="G9" s="29" t="s">
        <v>144</v>
      </c>
      <c r="H9" s="29" t="s">
        <v>145</v>
      </c>
      <c r="I9" s="29" t="s">
        <v>71</v>
      </c>
      <c r="J9" s="34">
        <v>0</v>
      </c>
      <c r="K9" s="34">
        <v>0</v>
      </c>
      <c r="L9" s="34">
        <v>0</v>
      </c>
      <c r="M9" s="39">
        <v>0.28000000000000003</v>
      </c>
      <c r="N9" s="30"/>
    </row>
    <row r="10" spans="1:14" ht="30" x14ac:dyDescent="0.25">
      <c r="A10" s="29">
        <v>9</v>
      </c>
      <c r="B10" s="29" t="s">
        <v>146</v>
      </c>
      <c r="C10" s="29" t="s">
        <v>147</v>
      </c>
      <c r="D10" s="29" t="s">
        <v>80</v>
      </c>
      <c r="E10" s="29" t="s">
        <v>99</v>
      </c>
      <c r="F10" s="29" t="s">
        <v>119</v>
      </c>
      <c r="G10" s="29" t="s">
        <v>148</v>
      </c>
      <c r="H10" s="29" t="s">
        <v>145</v>
      </c>
      <c r="I10" s="29" t="s">
        <v>64</v>
      </c>
      <c r="J10" s="34">
        <v>0</v>
      </c>
      <c r="K10" s="34">
        <v>238</v>
      </c>
      <c r="L10" s="34">
        <v>0</v>
      </c>
      <c r="M10" s="39">
        <v>2.33</v>
      </c>
      <c r="N10" s="36">
        <v>43647</v>
      </c>
    </row>
    <row r="11" spans="1:14" ht="30" x14ac:dyDescent="0.25">
      <c r="A11" s="29">
        <v>10</v>
      </c>
      <c r="B11" s="29" t="s">
        <v>149</v>
      </c>
      <c r="C11" s="29" t="s">
        <v>150</v>
      </c>
      <c r="D11" s="29" t="s">
        <v>45</v>
      </c>
      <c r="E11" s="29" t="s">
        <v>99</v>
      </c>
      <c r="F11" s="29" t="s">
        <v>119</v>
      </c>
      <c r="G11" s="29" t="s">
        <v>151</v>
      </c>
      <c r="H11" s="29" t="s">
        <v>152</v>
      </c>
      <c r="I11" s="29" t="s">
        <v>71</v>
      </c>
      <c r="J11" s="34">
        <v>0</v>
      </c>
      <c r="K11" s="34">
        <v>0</v>
      </c>
      <c r="L11" s="34">
        <v>0</v>
      </c>
      <c r="M11" s="39">
        <v>0.99</v>
      </c>
      <c r="N11" s="36">
        <v>43647</v>
      </c>
    </row>
    <row r="12" spans="1:14" ht="30" x14ac:dyDescent="0.25">
      <c r="A12" s="29">
        <v>11</v>
      </c>
      <c r="B12" s="29" t="s">
        <v>153</v>
      </c>
      <c r="C12" s="29" t="s">
        <v>154</v>
      </c>
      <c r="D12" s="29" t="s">
        <v>138</v>
      </c>
      <c r="E12" s="29" t="s">
        <v>99</v>
      </c>
      <c r="F12" s="29" t="s">
        <v>119</v>
      </c>
      <c r="G12" s="29" t="s">
        <v>155</v>
      </c>
      <c r="H12" s="29" t="s">
        <v>140</v>
      </c>
      <c r="I12" s="29" t="s">
        <v>71</v>
      </c>
      <c r="J12" s="34">
        <v>0</v>
      </c>
      <c r="K12" s="34">
        <v>0</v>
      </c>
      <c r="L12" s="34">
        <v>0</v>
      </c>
      <c r="M12" s="35">
        <v>0.15</v>
      </c>
      <c r="N12" s="30"/>
    </row>
    <row r="13" spans="1:14" ht="30" x14ac:dyDescent="0.25">
      <c r="A13" s="29">
        <v>12</v>
      </c>
      <c r="B13" s="29" t="s">
        <v>156</v>
      </c>
      <c r="C13" s="30" t="s">
        <v>157</v>
      </c>
      <c r="D13" s="31" t="s">
        <v>158</v>
      </c>
      <c r="E13" s="31" t="s">
        <v>159</v>
      </c>
      <c r="F13" s="29" t="s">
        <v>119</v>
      </c>
      <c r="G13" s="29" t="s">
        <v>160</v>
      </c>
      <c r="H13" s="29" t="s">
        <v>140</v>
      </c>
      <c r="I13" s="29" t="s">
        <v>161</v>
      </c>
      <c r="J13" s="34">
        <v>20</v>
      </c>
      <c r="K13" s="34">
        <v>104</v>
      </c>
      <c r="L13" s="34">
        <v>0</v>
      </c>
      <c r="M13" s="35">
        <v>10</v>
      </c>
      <c r="N13" s="36">
        <v>43983</v>
      </c>
    </row>
    <row r="14" spans="1:14" ht="45" x14ac:dyDescent="0.25">
      <c r="A14" s="29">
        <v>13</v>
      </c>
      <c r="B14" s="29" t="s">
        <v>162</v>
      </c>
      <c r="C14" s="29" t="s">
        <v>163</v>
      </c>
      <c r="D14" s="29" t="s">
        <v>44</v>
      </c>
      <c r="E14" s="29" t="s">
        <v>99</v>
      </c>
      <c r="F14" s="29" t="s">
        <v>119</v>
      </c>
      <c r="G14" s="29" t="s">
        <v>148</v>
      </c>
      <c r="H14" s="29" t="s">
        <v>164</v>
      </c>
      <c r="I14" s="29" t="s">
        <v>71</v>
      </c>
      <c r="J14" s="34">
        <v>0</v>
      </c>
      <c r="K14" s="34">
        <v>0</v>
      </c>
      <c r="L14" s="34">
        <v>0</v>
      </c>
      <c r="M14" s="39">
        <v>0.2</v>
      </c>
      <c r="N14" s="36">
        <v>43586</v>
      </c>
    </row>
    <row r="15" spans="1:14" ht="45" x14ac:dyDescent="0.25">
      <c r="A15" s="29">
        <v>14</v>
      </c>
      <c r="B15" s="29" t="s">
        <v>165</v>
      </c>
      <c r="C15" s="29" t="s">
        <v>166</v>
      </c>
      <c r="D15" s="29" t="s">
        <v>167</v>
      </c>
      <c r="E15" s="29" t="s">
        <v>99</v>
      </c>
      <c r="F15" s="40" t="s">
        <v>168</v>
      </c>
      <c r="G15" s="29" t="s">
        <v>148</v>
      </c>
      <c r="H15" s="41" t="s">
        <v>164</v>
      </c>
      <c r="I15" s="41" t="s">
        <v>64</v>
      </c>
      <c r="J15" s="42">
        <v>0</v>
      </c>
      <c r="K15" s="42">
        <v>8</v>
      </c>
      <c r="L15" s="34">
        <v>0</v>
      </c>
      <c r="M15" s="35">
        <v>0.1</v>
      </c>
      <c r="N15" s="36">
        <v>43647</v>
      </c>
    </row>
    <row r="16" spans="1:14" ht="30" x14ac:dyDescent="0.25">
      <c r="A16" s="29">
        <v>15</v>
      </c>
      <c r="B16" s="30" t="s">
        <v>169</v>
      </c>
      <c r="C16" s="29" t="s">
        <v>170</v>
      </c>
      <c r="D16" s="29" t="s">
        <v>62</v>
      </c>
      <c r="E16" s="29" t="s">
        <v>171</v>
      </c>
      <c r="F16" s="29" t="s">
        <v>119</v>
      </c>
      <c r="G16" s="29" t="s">
        <v>172</v>
      </c>
      <c r="H16" s="29" t="s">
        <v>173</v>
      </c>
      <c r="I16" s="29" t="s">
        <v>161</v>
      </c>
      <c r="J16" s="34">
        <v>837</v>
      </c>
      <c r="K16" s="34">
        <v>1601</v>
      </c>
      <c r="L16" s="34">
        <v>60</v>
      </c>
      <c r="M16" s="40">
        <v>29</v>
      </c>
      <c r="N16" s="36">
        <v>43818</v>
      </c>
    </row>
    <row r="17" spans="1:14" ht="30" x14ac:dyDescent="0.25">
      <c r="A17" s="29">
        <v>16</v>
      </c>
      <c r="B17" s="30" t="s">
        <v>174</v>
      </c>
      <c r="C17" s="30" t="s">
        <v>175</v>
      </c>
      <c r="D17" s="31" t="s">
        <v>176</v>
      </c>
      <c r="E17" s="31" t="s">
        <v>171</v>
      </c>
      <c r="F17" s="30" t="s">
        <v>119</v>
      </c>
      <c r="G17" s="30" t="s">
        <v>172</v>
      </c>
      <c r="H17" s="30" t="s">
        <v>177</v>
      </c>
      <c r="I17" s="30" t="s">
        <v>161</v>
      </c>
      <c r="J17" s="42">
        <v>1942</v>
      </c>
      <c r="K17" s="42">
        <v>3203</v>
      </c>
      <c r="L17" s="34">
        <v>710</v>
      </c>
      <c r="M17" s="40">
        <v>230</v>
      </c>
      <c r="N17" s="36">
        <v>44276</v>
      </c>
    </row>
    <row r="18" spans="1:14" ht="45" x14ac:dyDescent="0.25">
      <c r="A18" s="29">
        <v>17</v>
      </c>
      <c r="B18" s="30" t="s">
        <v>178</v>
      </c>
      <c r="C18" s="30" t="s">
        <v>179</v>
      </c>
      <c r="D18" s="31" t="s">
        <v>62</v>
      </c>
      <c r="E18" s="31" t="s">
        <v>171</v>
      </c>
      <c r="F18" s="30" t="s">
        <v>119</v>
      </c>
      <c r="G18" s="30" t="s">
        <v>148</v>
      </c>
      <c r="H18" s="29" t="s">
        <v>173</v>
      </c>
      <c r="I18" s="29" t="s">
        <v>64</v>
      </c>
      <c r="J18" s="34">
        <v>0</v>
      </c>
      <c r="K18" s="34">
        <v>15</v>
      </c>
      <c r="L18" s="34">
        <v>0</v>
      </c>
      <c r="M18" s="40">
        <v>0.17</v>
      </c>
      <c r="N18" s="36">
        <v>43574</v>
      </c>
    </row>
    <row r="19" spans="1:14" x14ac:dyDescent="0.25">
      <c r="A19" s="29">
        <v>18</v>
      </c>
      <c r="B19" s="29" t="s">
        <v>180</v>
      </c>
      <c r="C19" s="29" t="s">
        <v>181</v>
      </c>
      <c r="D19" s="29" t="s">
        <v>182</v>
      </c>
      <c r="E19" s="29" t="s">
        <v>171</v>
      </c>
      <c r="F19" s="30" t="s">
        <v>119</v>
      </c>
      <c r="G19" s="29" t="s">
        <v>183</v>
      </c>
      <c r="H19" s="43" t="s">
        <v>152</v>
      </c>
      <c r="I19" s="43" t="s">
        <v>64</v>
      </c>
      <c r="J19" s="44">
        <v>100</v>
      </c>
      <c r="K19" s="44">
        <v>176</v>
      </c>
      <c r="L19" s="44">
        <v>9</v>
      </c>
      <c r="M19" s="35">
        <v>2.5</v>
      </c>
      <c r="N19" s="36">
        <v>43617</v>
      </c>
    </row>
    <row r="20" spans="1:14" x14ac:dyDescent="0.25">
      <c r="A20" s="29">
        <v>19</v>
      </c>
      <c r="B20" s="29" t="s">
        <v>184</v>
      </c>
      <c r="C20" s="29" t="s">
        <v>185</v>
      </c>
      <c r="D20" s="29" t="s">
        <v>62</v>
      </c>
      <c r="E20" s="29" t="s">
        <v>171</v>
      </c>
      <c r="F20" s="30" t="s">
        <v>119</v>
      </c>
      <c r="G20" s="29" t="s">
        <v>127</v>
      </c>
      <c r="H20" s="43" t="s">
        <v>173</v>
      </c>
      <c r="I20" s="43" t="s">
        <v>64</v>
      </c>
      <c r="J20" s="44">
        <v>3</v>
      </c>
      <c r="K20" s="44">
        <v>10</v>
      </c>
      <c r="L20" s="34">
        <v>0</v>
      </c>
      <c r="M20" s="30">
        <v>0.08</v>
      </c>
      <c r="N20" s="36">
        <v>43556</v>
      </c>
    </row>
    <row r="21" spans="1:14" x14ac:dyDescent="0.25">
      <c r="A21" s="29">
        <v>20</v>
      </c>
      <c r="B21" s="30" t="s">
        <v>186</v>
      </c>
      <c r="C21" s="29" t="s">
        <v>187</v>
      </c>
      <c r="D21" s="29" t="s">
        <v>62</v>
      </c>
      <c r="E21" s="29" t="s">
        <v>171</v>
      </c>
      <c r="F21" s="30" t="s">
        <v>119</v>
      </c>
      <c r="G21" s="30" t="s">
        <v>148</v>
      </c>
      <c r="H21" s="29" t="s">
        <v>173</v>
      </c>
      <c r="I21" s="29" t="s">
        <v>64</v>
      </c>
      <c r="J21" s="34">
        <v>0</v>
      </c>
      <c r="K21" s="34">
        <v>10</v>
      </c>
      <c r="L21" s="34">
        <v>0</v>
      </c>
      <c r="M21" s="40">
        <v>0.11</v>
      </c>
      <c r="N21" s="36">
        <v>43850</v>
      </c>
    </row>
    <row r="22" spans="1:14" ht="45" x14ac:dyDescent="0.25">
      <c r="A22" s="29">
        <v>21</v>
      </c>
      <c r="B22" s="30" t="s">
        <v>188</v>
      </c>
      <c r="C22" s="29" t="s">
        <v>189</v>
      </c>
      <c r="D22" s="29" t="s">
        <v>190</v>
      </c>
      <c r="E22" s="29" t="s">
        <v>171</v>
      </c>
      <c r="F22" s="30" t="s">
        <v>119</v>
      </c>
      <c r="G22" s="30" t="s">
        <v>148</v>
      </c>
      <c r="H22" s="29" t="s">
        <v>191</v>
      </c>
      <c r="I22" s="29" t="s">
        <v>64</v>
      </c>
      <c r="J22" s="34">
        <v>0</v>
      </c>
      <c r="K22" s="34">
        <v>95</v>
      </c>
      <c r="L22" s="34">
        <v>0</v>
      </c>
      <c r="M22" s="40">
        <v>0.61</v>
      </c>
      <c r="N22" s="36">
        <v>43586</v>
      </c>
    </row>
    <row r="23" spans="1:14" ht="30" x14ac:dyDescent="0.25">
      <c r="A23" s="29">
        <v>22</v>
      </c>
      <c r="B23" s="30" t="s">
        <v>192</v>
      </c>
      <c r="C23" s="29" t="s">
        <v>193</v>
      </c>
      <c r="D23" s="29" t="s">
        <v>194</v>
      </c>
      <c r="E23" s="29" t="s">
        <v>171</v>
      </c>
      <c r="F23" s="30" t="s">
        <v>119</v>
      </c>
      <c r="G23" s="30" t="s">
        <v>148</v>
      </c>
      <c r="H23" s="29" t="s">
        <v>195</v>
      </c>
      <c r="I23" s="29" t="s">
        <v>64</v>
      </c>
      <c r="J23" s="34">
        <v>0</v>
      </c>
      <c r="K23" s="34">
        <v>300</v>
      </c>
      <c r="L23" s="34">
        <v>0</v>
      </c>
      <c r="M23" s="40">
        <v>3.06</v>
      </c>
      <c r="N23" s="36">
        <v>43586</v>
      </c>
    </row>
    <row r="24" spans="1:14" ht="60" x14ac:dyDescent="0.25">
      <c r="A24" s="29">
        <v>23</v>
      </c>
      <c r="B24" s="30" t="s">
        <v>196</v>
      </c>
      <c r="C24" s="29" t="s">
        <v>197</v>
      </c>
      <c r="D24" s="29" t="s">
        <v>62</v>
      </c>
      <c r="E24" s="29" t="s">
        <v>171</v>
      </c>
      <c r="F24" s="30" t="s">
        <v>119</v>
      </c>
      <c r="G24" s="30" t="s">
        <v>148</v>
      </c>
      <c r="H24" s="29" t="s">
        <v>173</v>
      </c>
      <c r="I24" s="29" t="s">
        <v>161</v>
      </c>
      <c r="J24" s="34">
        <v>0</v>
      </c>
      <c r="K24" s="34">
        <v>39</v>
      </c>
      <c r="L24" s="34">
        <v>0</v>
      </c>
      <c r="M24" s="40">
        <v>2.77</v>
      </c>
      <c r="N24" s="36">
        <v>44063</v>
      </c>
    </row>
    <row r="25" spans="1:14" ht="45" x14ac:dyDescent="0.25">
      <c r="A25" s="29">
        <v>24</v>
      </c>
      <c r="B25" s="30" t="s">
        <v>198</v>
      </c>
      <c r="C25" s="29" t="s">
        <v>199</v>
      </c>
      <c r="D25" s="29" t="s">
        <v>200</v>
      </c>
      <c r="E25" s="29" t="s">
        <v>171</v>
      </c>
      <c r="F25" s="30" t="s">
        <v>119</v>
      </c>
      <c r="G25" s="30" t="s">
        <v>148</v>
      </c>
      <c r="H25" s="29" t="s">
        <v>201</v>
      </c>
      <c r="I25" s="29" t="s">
        <v>64</v>
      </c>
      <c r="J25" s="34">
        <v>0</v>
      </c>
      <c r="K25" s="34">
        <v>16</v>
      </c>
      <c r="L25" s="42">
        <v>0</v>
      </c>
      <c r="M25" s="40">
        <v>0.18</v>
      </c>
      <c r="N25" s="36">
        <v>43556</v>
      </c>
    </row>
    <row r="26" spans="1:14" x14ac:dyDescent="0.25">
      <c r="A26" s="29">
        <v>25</v>
      </c>
      <c r="B26" s="29" t="s">
        <v>202</v>
      </c>
      <c r="C26" s="29" t="s">
        <v>203</v>
      </c>
      <c r="D26" s="29" t="s">
        <v>204</v>
      </c>
      <c r="E26" s="29" t="s">
        <v>171</v>
      </c>
      <c r="F26" s="40" t="s">
        <v>119</v>
      </c>
      <c r="G26" s="29" t="s">
        <v>205</v>
      </c>
      <c r="H26" s="43" t="s">
        <v>206</v>
      </c>
      <c r="I26" s="43" t="s">
        <v>64</v>
      </c>
      <c r="J26" s="44">
        <v>37</v>
      </c>
      <c r="K26" s="44">
        <v>53</v>
      </c>
      <c r="L26" s="44">
        <v>0</v>
      </c>
      <c r="M26" s="35">
        <v>0.7</v>
      </c>
      <c r="N26" s="36">
        <v>43556</v>
      </c>
    </row>
    <row r="27" spans="1:14" x14ac:dyDescent="0.25">
      <c r="A27" s="29">
        <v>26</v>
      </c>
      <c r="B27" s="29" t="s">
        <v>207</v>
      </c>
      <c r="C27" s="29" t="s">
        <v>208</v>
      </c>
      <c r="D27" s="29" t="s">
        <v>209</v>
      </c>
      <c r="E27" s="29" t="s">
        <v>210</v>
      </c>
      <c r="F27" s="40" t="s">
        <v>119</v>
      </c>
      <c r="G27" s="29" t="s">
        <v>148</v>
      </c>
      <c r="H27" s="43" t="s">
        <v>211</v>
      </c>
      <c r="I27" s="43" t="s">
        <v>64</v>
      </c>
      <c r="J27" s="44">
        <v>0</v>
      </c>
      <c r="K27" s="44">
        <v>27</v>
      </c>
      <c r="L27" s="44">
        <v>0</v>
      </c>
      <c r="M27" s="35">
        <v>0.15</v>
      </c>
      <c r="N27" s="36">
        <v>43586</v>
      </c>
    </row>
    <row r="28" spans="1:14" x14ac:dyDescent="0.25">
      <c r="A28" s="29">
        <v>27</v>
      </c>
      <c r="B28" s="30" t="s">
        <v>212</v>
      </c>
      <c r="C28" s="30" t="s">
        <v>213</v>
      </c>
      <c r="D28" s="31" t="s">
        <v>214</v>
      </c>
      <c r="E28" s="31" t="s">
        <v>210</v>
      </c>
      <c r="F28" s="30" t="s">
        <v>119</v>
      </c>
      <c r="G28" s="30" t="s">
        <v>215</v>
      </c>
      <c r="H28" s="30" t="s">
        <v>211</v>
      </c>
      <c r="I28" s="30" t="s">
        <v>64</v>
      </c>
      <c r="J28" s="42">
        <v>0</v>
      </c>
      <c r="K28" s="42">
        <v>0</v>
      </c>
      <c r="L28" s="42">
        <v>0</v>
      </c>
      <c r="M28" s="40">
        <v>1</v>
      </c>
      <c r="N28" s="36">
        <v>43556</v>
      </c>
    </row>
    <row r="29" spans="1:14" ht="30" x14ac:dyDescent="0.25">
      <c r="A29" s="29">
        <v>28</v>
      </c>
      <c r="B29" s="30" t="s">
        <v>216</v>
      </c>
      <c r="C29" s="30" t="s">
        <v>217</v>
      </c>
      <c r="D29" s="31" t="s">
        <v>218</v>
      </c>
      <c r="E29" s="31" t="s">
        <v>210</v>
      </c>
      <c r="F29" s="30" t="s">
        <v>168</v>
      </c>
      <c r="G29" s="30" t="s">
        <v>144</v>
      </c>
      <c r="H29" s="30" t="s">
        <v>211</v>
      </c>
      <c r="I29" s="31" t="s">
        <v>161</v>
      </c>
      <c r="J29" s="45">
        <v>0</v>
      </c>
      <c r="K29" s="45">
        <v>0</v>
      </c>
      <c r="L29" s="42">
        <v>0</v>
      </c>
      <c r="M29" s="40">
        <v>3</v>
      </c>
      <c r="N29" s="36">
        <v>43556</v>
      </c>
    </row>
    <row r="30" spans="1:14" x14ac:dyDescent="0.25">
      <c r="A30" s="29">
        <v>29</v>
      </c>
      <c r="B30" s="30" t="s">
        <v>219</v>
      </c>
      <c r="C30" s="30" t="s">
        <v>220</v>
      </c>
      <c r="D30" s="31" t="s">
        <v>221</v>
      </c>
      <c r="E30" s="31" t="s">
        <v>171</v>
      </c>
      <c r="F30" s="30" t="s">
        <v>168</v>
      </c>
      <c r="G30" s="29" t="s">
        <v>127</v>
      </c>
      <c r="H30" s="30" t="s">
        <v>140</v>
      </c>
      <c r="I30" s="30" t="s">
        <v>64</v>
      </c>
      <c r="J30" s="42">
        <v>2</v>
      </c>
      <c r="K30" s="42">
        <v>4</v>
      </c>
      <c r="L30" s="42">
        <v>0</v>
      </c>
      <c r="M30" s="40">
        <v>0.02</v>
      </c>
      <c r="N30" s="36">
        <v>43617</v>
      </c>
    </row>
    <row r="31" spans="1:14" x14ac:dyDescent="0.25">
      <c r="A31" s="29">
        <v>30</v>
      </c>
      <c r="B31" s="30" t="s">
        <v>222</v>
      </c>
      <c r="C31" s="30" t="s">
        <v>223</v>
      </c>
      <c r="D31" s="31" t="s">
        <v>224</v>
      </c>
      <c r="E31" s="31" t="s">
        <v>171</v>
      </c>
      <c r="F31" s="30" t="s">
        <v>168</v>
      </c>
      <c r="G31" s="29" t="s">
        <v>127</v>
      </c>
      <c r="H31" s="30" t="s">
        <v>140</v>
      </c>
      <c r="I31" s="30" t="s">
        <v>64</v>
      </c>
      <c r="J31" s="42">
        <v>2</v>
      </c>
      <c r="K31" s="42">
        <v>1</v>
      </c>
      <c r="L31" s="42">
        <v>0</v>
      </c>
      <c r="M31" s="40">
        <v>0.02</v>
      </c>
      <c r="N31" s="36">
        <v>43586</v>
      </c>
    </row>
    <row r="32" spans="1:14" ht="45" x14ac:dyDescent="0.25">
      <c r="A32" s="29">
        <v>31</v>
      </c>
      <c r="B32" s="30" t="s">
        <v>225</v>
      </c>
      <c r="C32" s="30" t="s">
        <v>226</v>
      </c>
      <c r="D32" s="31" t="s">
        <v>227</v>
      </c>
      <c r="E32" s="31" t="s">
        <v>171</v>
      </c>
      <c r="F32" s="30" t="s">
        <v>168</v>
      </c>
      <c r="G32" s="29" t="s">
        <v>127</v>
      </c>
      <c r="H32" s="30" t="s">
        <v>140</v>
      </c>
      <c r="I32" s="30" t="s">
        <v>64</v>
      </c>
      <c r="J32" s="42">
        <v>0</v>
      </c>
      <c r="K32" s="42">
        <v>5</v>
      </c>
      <c r="L32" s="42">
        <v>0</v>
      </c>
      <c r="M32" s="40">
        <v>0.01</v>
      </c>
      <c r="N32" s="36">
        <v>43586</v>
      </c>
    </row>
    <row r="33" spans="1:14" ht="30" x14ac:dyDescent="0.25">
      <c r="A33" s="29">
        <v>32</v>
      </c>
      <c r="B33" s="30" t="s">
        <v>228</v>
      </c>
      <c r="C33" s="30" t="s">
        <v>229</v>
      </c>
      <c r="D33" s="31" t="s">
        <v>230</v>
      </c>
      <c r="E33" s="31" t="s">
        <v>171</v>
      </c>
      <c r="F33" s="30" t="s">
        <v>168</v>
      </c>
      <c r="G33" s="29" t="s">
        <v>127</v>
      </c>
      <c r="H33" s="30" t="s">
        <v>140</v>
      </c>
      <c r="I33" s="30" t="s">
        <v>64</v>
      </c>
      <c r="J33" s="42">
        <v>1</v>
      </c>
      <c r="K33" s="42">
        <v>0</v>
      </c>
      <c r="L33" s="42">
        <v>0</v>
      </c>
      <c r="M33" s="40">
        <v>0.01</v>
      </c>
      <c r="N33" s="36">
        <v>43586</v>
      </c>
    </row>
    <row r="34" spans="1:14" ht="30" x14ac:dyDescent="0.25">
      <c r="A34" s="29">
        <v>33</v>
      </c>
      <c r="B34" s="30" t="s">
        <v>231</v>
      </c>
      <c r="C34" s="30" t="s">
        <v>232</v>
      </c>
      <c r="D34" s="31" t="s">
        <v>233</v>
      </c>
      <c r="E34" s="31" t="s">
        <v>171</v>
      </c>
      <c r="F34" s="30" t="s">
        <v>168</v>
      </c>
      <c r="G34" s="29" t="s">
        <v>127</v>
      </c>
      <c r="H34" s="30" t="s">
        <v>140</v>
      </c>
      <c r="I34" s="30" t="s">
        <v>64</v>
      </c>
      <c r="J34" s="42">
        <v>1</v>
      </c>
      <c r="K34" s="42">
        <v>0</v>
      </c>
      <c r="L34" s="42">
        <v>0</v>
      </c>
      <c r="M34" s="40">
        <v>0.01</v>
      </c>
      <c r="N34" s="36">
        <v>43586</v>
      </c>
    </row>
    <row r="35" spans="1:14" ht="30" x14ac:dyDescent="0.25">
      <c r="A35" s="29">
        <v>34</v>
      </c>
      <c r="B35" s="30" t="s">
        <v>234</v>
      </c>
      <c r="C35" s="30" t="s">
        <v>235</v>
      </c>
      <c r="D35" s="31" t="s">
        <v>236</v>
      </c>
      <c r="E35" s="31" t="s">
        <v>171</v>
      </c>
      <c r="F35" s="30" t="s">
        <v>168</v>
      </c>
      <c r="G35" s="29" t="s">
        <v>127</v>
      </c>
      <c r="H35" s="30" t="s">
        <v>140</v>
      </c>
      <c r="I35" s="30" t="s">
        <v>64</v>
      </c>
      <c r="J35" s="42">
        <v>1</v>
      </c>
      <c r="K35" s="42">
        <v>1</v>
      </c>
      <c r="L35" s="42">
        <v>0</v>
      </c>
      <c r="M35" s="40">
        <v>0.02</v>
      </c>
      <c r="N35" s="36">
        <v>43586</v>
      </c>
    </row>
    <row r="36" spans="1:14" ht="30" x14ac:dyDescent="0.25">
      <c r="A36" s="29">
        <v>35</v>
      </c>
      <c r="B36" s="30" t="s">
        <v>237</v>
      </c>
      <c r="C36" s="30" t="s">
        <v>238</v>
      </c>
      <c r="D36" s="31" t="s">
        <v>239</v>
      </c>
      <c r="E36" s="31" t="s">
        <v>171</v>
      </c>
      <c r="F36" s="30" t="s">
        <v>168</v>
      </c>
      <c r="G36" s="29" t="s">
        <v>127</v>
      </c>
      <c r="H36" s="30" t="s">
        <v>140</v>
      </c>
      <c r="I36" s="30" t="s">
        <v>64</v>
      </c>
      <c r="J36" s="42">
        <v>1</v>
      </c>
      <c r="K36" s="42">
        <v>1</v>
      </c>
      <c r="L36" s="42">
        <v>0</v>
      </c>
      <c r="M36" s="40">
        <v>0.02</v>
      </c>
      <c r="N36" s="36">
        <v>43586</v>
      </c>
    </row>
    <row r="37" spans="1:14" ht="45" x14ac:dyDescent="0.25">
      <c r="A37" s="29">
        <v>36</v>
      </c>
      <c r="B37" s="30" t="s">
        <v>240</v>
      </c>
      <c r="C37" s="29" t="s">
        <v>241</v>
      </c>
      <c r="D37" s="29" t="s">
        <v>62</v>
      </c>
      <c r="E37" s="29" t="s">
        <v>171</v>
      </c>
      <c r="F37" s="29" t="s">
        <v>119</v>
      </c>
      <c r="G37" s="29" t="s">
        <v>242</v>
      </c>
      <c r="H37" s="29" t="s">
        <v>243</v>
      </c>
      <c r="I37" s="31" t="s">
        <v>161</v>
      </c>
      <c r="J37" s="45">
        <v>0</v>
      </c>
      <c r="K37" s="45">
        <v>0</v>
      </c>
      <c r="L37" s="42">
        <v>0</v>
      </c>
      <c r="M37" s="40"/>
      <c r="N37" s="36">
        <v>43971</v>
      </c>
    </row>
    <row r="38" spans="1:14" ht="30" x14ac:dyDescent="0.25">
      <c r="A38" s="29">
        <v>37</v>
      </c>
      <c r="B38" s="46" t="s">
        <v>244</v>
      </c>
      <c r="C38" s="29" t="s">
        <v>245</v>
      </c>
      <c r="D38" s="29" t="s">
        <v>62</v>
      </c>
      <c r="E38" s="29" t="s">
        <v>171</v>
      </c>
      <c r="F38" s="29" t="s">
        <v>119</v>
      </c>
      <c r="G38" s="29" t="s">
        <v>246</v>
      </c>
      <c r="H38" s="29" t="s">
        <v>173</v>
      </c>
      <c r="I38" s="30" t="s">
        <v>64</v>
      </c>
      <c r="J38" s="42">
        <v>0</v>
      </c>
      <c r="K38" s="42">
        <v>30</v>
      </c>
      <c r="L38" s="42">
        <v>0</v>
      </c>
      <c r="M38" s="40">
        <v>0.23</v>
      </c>
      <c r="N38" s="36">
        <v>43881</v>
      </c>
    </row>
    <row r="39" spans="1:14" x14ac:dyDescent="0.25">
      <c r="A39" s="29">
        <v>38</v>
      </c>
      <c r="B39" s="46" t="s">
        <v>247</v>
      </c>
      <c r="C39" s="29" t="s">
        <v>248</v>
      </c>
      <c r="D39" s="29" t="s">
        <v>62</v>
      </c>
      <c r="E39" s="29" t="s">
        <v>171</v>
      </c>
      <c r="F39" s="29" t="s">
        <v>119</v>
      </c>
      <c r="G39" s="29" t="s">
        <v>246</v>
      </c>
      <c r="H39" s="29" t="s">
        <v>173</v>
      </c>
      <c r="I39" s="31" t="s">
        <v>161</v>
      </c>
      <c r="J39" s="45">
        <v>7</v>
      </c>
      <c r="K39" s="45">
        <v>10</v>
      </c>
      <c r="L39" s="42">
        <v>0</v>
      </c>
      <c r="M39" s="40">
        <v>0.12</v>
      </c>
      <c r="N39" s="36">
        <v>44063</v>
      </c>
    </row>
    <row r="40" spans="1:14" x14ac:dyDescent="0.25">
      <c r="A40" s="29">
        <v>39</v>
      </c>
      <c r="B40" s="31" t="s">
        <v>249</v>
      </c>
      <c r="C40" s="29" t="s">
        <v>250</v>
      </c>
      <c r="D40" s="29" t="s">
        <v>251</v>
      </c>
      <c r="E40" s="29" t="s">
        <v>171</v>
      </c>
      <c r="F40" s="29" t="s">
        <v>119</v>
      </c>
      <c r="G40" s="29" t="s">
        <v>252</v>
      </c>
      <c r="H40" s="29" t="s">
        <v>173</v>
      </c>
      <c r="I40" s="31" t="s">
        <v>161</v>
      </c>
      <c r="J40" s="45">
        <v>88</v>
      </c>
      <c r="K40" s="45">
        <v>235</v>
      </c>
      <c r="L40" s="42">
        <v>0</v>
      </c>
      <c r="M40" s="40">
        <v>1</v>
      </c>
      <c r="N40" s="36">
        <v>44063</v>
      </c>
    </row>
    <row r="41" spans="1:14" x14ac:dyDescent="0.25">
      <c r="A41" s="29">
        <v>40</v>
      </c>
      <c r="B41" s="31" t="s">
        <v>253</v>
      </c>
      <c r="C41" s="29" t="s">
        <v>254</v>
      </c>
      <c r="D41" s="29" t="s">
        <v>255</v>
      </c>
      <c r="E41" s="29" t="s">
        <v>171</v>
      </c>
      <c r="F41" s="29" t="s">
        <v>119</v>
      </c>
      <c r="G41" s="29" t="s">
        <v>252</v>
      </c>
      <c r="H41" s="29" t="s">
        <v>140</v>
      </c>
      <c r="I41" s="31" t="s">
        <v>161</v>
      </c>
      <c r="J41" s="45">
        <v>27</v>
      </c>
      <c r="K41" s="45">
        <v>66</v>
      </c>
      <c r="L41" s="42">
        <v>0</v>
      </c>
      <c r="M41" s="40">
        <v>0.4</v>
      </c>
      <c r="N41" s="36">
        <v>44002</v>
      </c>
    </row>
    <row r="42" spans="1:14" x14ac:dyDescent="0.25">
      <c r="A42" s="29">
        <v>41</v>
      </c>
      <c r="B42" s="31" t="s">
        <v>256</v>
      </c>
      <c r="C42" s="30" t="s">
        <v>257</v>
      </c>
      <c r="D42" s="31" t="s">
        <v>200</v>
      </c>
      <c r="E42" s="31" t="s">
        <v>171</v>
      </c>
      <c r="F42" s="30" t="s">
        <v>119</v>
      </c>
      <c r="G42" s="30" t="s">
        <v>258</v>
      </c>
      <c r="H42" s="30" t="s">
        <v>173</v>
      </c>
      <c r="I42" s="31" t="s">
        <v>161</v>
      </c>
      <c r="J42" s="45">
        <v>5</v>
      </c>
      <c r="K42" s="45">
        <v>5</v>
      </c>
      <c r="L42" s="42">
        <v>0</v>
      </c>
      <c r="M42" s="40">
        <v>0.08</v>
      </c>
      <c r="N42" s="36">
        <v>44063</v>
      </c>
    </row>
    <row r="43" spans="1:14" ht="30" x14ac:dyDescent="0.25">
      <c r="A43" s="29">
        <v>42</v>
      </c>
      <c r="B43" s="31" t="s">
        <v>259</v>
      </c>
      <c r="C43" s="30" t="s">
        <v>260</v>
      </c>
      <c r="D43" s="31" t="s">
        <v>194</v>
      </c>
      <c r="E43" s="31" t="s">
        <v>171</v>
      </c>
      <c r="F43" s="30" t="s">
        <v>119</v>
      </c>
      <c r="G43" s="30" t="s">
        <v>258</v>
      </c>
      <c r="H43" s="30" t="s">
        <v>164</v>
      </c>
      <c r="I43" s="31" t="s">
        <v>161</v>
      </c>
      <c r="J43" s="45">
        <v>12</v>
      </c>
      <c r="K43" s="45">
        <v>0</v>
      </c>
      <c r="L43" s="42">
        <v>0</v>
      </c>
      <c r="M43" s="40">
        <v>7.0000000000000007E-2</v>
      </c>
      <c r="N43" s="36">
        <v>44063</v>
      </c>
    </row>
    <row r="44" spans="1:14" ht="30" x14ac:dyDescent="0.25">
      <c r="A44" s="29">
        <v>43</v>
      </c>
      <c r="B44" s="31" t="s">
        <v>261</v>
      </c>
      <c r="C44" s="30" t="s">
        <v>262</v>
      </c>
      <c r="D44" s="31" t="s">
        <v>62</v>
      </c>
      <c r="E44" s="31" t="s">
        <v>171</v>
      </c>
      <c r="F44" s="30" t="s">
        <v>119</v>
      </c>
      <c r="G44" s="29" t="s">
        <v>252</v>
      </c>
      <c r="H44" s="29" t="s">
        <v>173</v>
      </c>
      <c r="I44" s="31" t="s">
        <v>161</v>
      </c>
      <c r="J44" s="45">
        <v>100</v>
      </c>
      <c r="K44" s="45">
        <v>100</v>
      </c>
      <c r="L44" s="42">
        <v>0</v>
      </c>
      <c r="M44" s="40">
        <v>1.9</v>
      </c>
      <c r="N44" s="36">
        <v>44196</v>
      </c>
    </row>
    <row r="45" spans="1:14" x14ac:dyDescent="0.25">
      <c r="A45" s="29">
        <v>44</v>
      </c>
      <c r="B45" s="31" t="s">
        <v>263</v>
      </c>
      <c r="C45" s="30" t="s">
        <v>264</v>
      </c>
      <c r="D45" s="31" t="s">
        <v>138</v>
      </c>
      <c r="E45" s="31" t="s">
        <v>99</v>
      </c>
      <c r="F45" s="30" t="s">
        <v>119</v>
      </c>
      <c r="G45" s="29" t="s">
        <v>252</v>
      </c>
      <c r="H45" s="29" t="s">
        <v>164</v>
      </c>
      <c r="I45" s="31" t="s">
        <v>161</v>
      </c>
      <c r="J45" s="45">
        <v>0</v>
      </c>
      <c r="K45" s="45">
        <v>16</v>
      </c>
      <c r="L45" s="45">
        <v>0</v>
      </c>
      <c r="M45" s="40">
        <v>0.16</v>
      </c>
      <c r="N45" s="36">
        <v>44063</v>
      </c>
    </row>
    <row r="46" spans="1:14" ht="30" x14ac:dyDescent="0.25">
      <c r="A46" s="29">
        <v>45</v>
      </c>
      <c r="B46" s="31" t="s">
        <v>265</v>
      </c>
      <c r="C46" s="30" t="s">
        <v>266</v>
      </c>
      <c r="D46" s="31" t="s">
        <v>62</v>
      </c>
      <c r="E46" s="31" t="s">
        <v>171</v>
      </c>
      <c r="F46" s="30" t="s">
        <v>119</v>
      </c>
      <c r="G46" s="30" t="s">
        <v>258</v>
      </c>
      <c r="H46" s="30" t="s">
        <v>173</v>
      </c>
      <c r="I46" s="30" t="s">
        <v>64</v>
      </c>
      <c r="J46" s="42">
        <v>100</v>
      </c>
      <c r="K46" s="42">
        <v>0</v>
      </c>
      <c r="L46" s="42">
        <v>0</v>
      </c>
      <c r="M46" s="40"/>
      <c r="N46" s="36">
        <v>43910</v>
      </c>
    </row>
    <row r="47" spans="1:14" ht="85.5" x14ac:dyDescent="0.25">
      <c r="A47" s="29">
        <v>46</v>
      </c>
      <c r="B47" s="31" t="s">
        <v>267</v>
      </c>
      <c r="C47" s="32" t="s">
        <v>268</v>
      </c>
      <c r="D47" s="32" t="s">
        <v>269</v>
      </c>
      <c r="E47" s="32" t="s">
        <v>171</v>
      </c>
      <c r="F47" s="30" t="s">
        <v>119</v>
      </c>
      <c r="G47" s="29" t="s">
        <v>252</v>
      </c>
      <c r="H47" s="30" t="s">
        <v>140</v>
      </c>
      <c r="I47" s="46" t="s">
        <v>64</v>
      </c>
      <c r="J47" s="47">
        <v>57</v>
      </c>
      <c r="K47" s="47">
        <v>153</v>
      </c>
      <c r="L47" s="45">
        <v>0</v>
      </c>
      <c r="M47" s="48">
        <v>6</v>
      </c>
      <c r="N47" s="36">
        <v>43971</v>
      </c>
    </row>
    <row r="48" spans="1:14" ht="101.25" x14ac:dyDescent="0.25">
      <c r="A48" s="29">
        <v>47</v>
      </c>
      <c r="B48" s="31" t="s">
        <v>270</v>
      </c>
      <c r="C48" s="32" t="s">
        <v>271</v>
      </c>
      <c r="D48" s="32" t="s">
        <v>272</v>
      </c>
      <c r="E48" s="32" t="s">
        <v>210</v>
      </c>
      <c r="F48" s="30" t="s">
        <v>273</v>
      </c>
      <c r="G48" s="31" t="s">
        <v>274</v>
      </c>
      <c r="H48" s="30" t="s">
        <v>275</v>
      </c>
      <c r="I48" s="30" t="s">
        <v>64</v>
      </c>
      <c r="J48" s="42">
        <v>0</v>
      </c>
      <c r="K48" s="42">
        <v>2200</v>
      </c>
      <c r="L48" s="45">
        <v>0</v>
      </c>
      <c r="M48" s="40"/>
      <c r="N48" s="36">
        <v>43818</v>
      </c>
    </row>
    <row r="49" spans="1:14" ht="57" x14ac:dyDescent="0.25">
      <c r="A49" s="29">
        <v>48</v>
      </c>
      <c r="B49" s="31" t="s">
        <v>276</v>
      </c>
      <c r="C49" s="32" t="s">
        <v>277</v>
      </c>
      <c r="D49" s="32" t="s">
        <v>62</v>
      </c>
      <c r="E49" s="32" t="s">
        <v>171</v>
      </c>
      <c r="F49" s="30" t="s">
        <v>119</v>
      </c>
      <c r="G49" s="30" t="s">
        <v>258</v>
      </c>
      <c r="H49" s="30" t="s">
        <v>173</v>
      </c>
      <c r="I49" s="31" t="s">
        <v>161</v>
      </c>
      <c r="J49" s="45">
        <v>0</v>
      </c>
      <c r="K49" s="45">
        <v>0</v>
      </c>
      <c r="L49" s="42">
        <v>162</v>
      </c>
      <c r="M49" s="40">
        <v>0.62</v>
      </c>
      <c r="N49" s="36">
        <v>44063</v>
      </c>
    </row>
    <row r="50" spans="1:14" ht="44.25" x14ac:dyDescent="0.25">
      <c r="A50" s="29">
        <v>49</v>
      </c>
      <c r="B50" s="31" t="s">
        <v>278</v>
      </c>
      <c r="C50" s="32" t="s">
        <v>279</v>
      </c>
      <c r="D50" s="32" t="s">
        <v>40</v>
      </c>
      <c r="E50" s="32" t="s">
        <v>99</v>
      </c>
      <c r="F50" s="30" t="s">
        <v>119</v>
      </c>
      <c r="G50" s="30" t="s">
        <v>258</v>
      </c>
      <c r="H50" s="30" t="s">
        <v>121</v>
      </c>
      <c r="I50" s="31" t="s">
        <v>64</v>
      </c>
      <c r="J50" s="45">
        <v>1805</v>
      </c>
      <c r="K50" s="45">
        <v>0</v>
      </c>
      <c r="L50" s="37">
        <v>0</v>
      </c>
      <c r="M50" s="40"/>
      <c r="N50" s="36">
        <v>43941</v>
      </c>
    </row>
    <row r="51" spans="1:14" ht="45" x14ac:dyDescent="0.25">
      <c r="A51" s="29">
        <v>50</v>
      </c>
      <c r="B51" s="31" t="s">
        <v>280</v>
      </c>
      <c r="C51" s="31" t="s">
        <v>281</v>
      </c>
      <c r="D51" s="31" t="s">
        <v>40</v>
      </c>
      <c r="E51" s="31" t="s">
        <v>99</v>
      </c>
      <c r="F51" s="30" t="s">
        <v>119</v>
      </c>
      <c r="G51" s="30" t="s">
        <v>155</v>
      </c>
      <c r="H51" s="30" t="s">
        <v>121</v>
      </c>
      <c r="I51" s="30" t="s">
        <v>64</v>
      </c>
      <c r="J51" s="42">
        <v>0</v>
      </c>
      <c r="K51" s="42">
        <v>140</v>
      </c>
      <c r="L51" s="37">
        <v>0</v>
      </c>
      <c r="M51" s="40"/>
      <c r="N51" s="36">
        <v>43881</v>
      </c>
    </row>
    <row r="52" spans="1:14" ht="94.5" x14ac:dyDescent="0.25">
      <c r="A52" s="29">
        <v>51</v>
      </c>
      <c r="B52" s="31" t="s">
        <v>282</v>
      </c>
      <c r="C52" s="32" t="s">
        <v>283</v>
      </c>
      <c r="D52" s="32" t="s">
        <v>284</v>
      </c>
      <c r="E52" s="32" t="s">
        <v>171</v>
      </c>
      <c r="F52" s="30" t="s">
        <v>119</v>
      </c>
      <c r="G52" s="31" t="s">
        <v>285</v>
      </c>
      <c r="H52" s="30" t="s">
        <v>177</v>
      </c>
      <c r="I52" s="31" t="s">
        <v>161</v>
      </c>
      <c r="J52" s="45">
        <v>114</v>
      </c>
      <c r="K52" s="45">
        <v>314</v>
      </c>
      <c r="L52" s="44">
        <v>24</v>
      </c>
      <c r="M52" s="40"/>
      <c r="N52" s="36">
        <v>44185</v>
      </c>
    </row>
    <row r="53" spans="1:14" ht="85.5" x14ac:dyDescent="0.25">
      <c r="A53" s="29">
        <v>52</v>
      </c>
      <c r="B53" s="31" t="s">
        <v>286</v>
      </c>
      <c r="C53" s="32" t="s">
        <v>287</v>
      </c>
      <c r="D53" s="32" t="s">
        <v>41</v>
      </c>
      <c r="E53" s="32" t="s">
        <v>99</v>
      </c>
      <c r="F53" s="30" t="s">
        <v>119</v>
      </c>
      <c r="G53" s="30" t="s">
        <v>155</v>
      </c>
      <c r="H53" s="30" t="s">
        <v>164</v>
      </c>
      <c r="I53" s="31" t="s">
        <v>161</v>
      </c>
      <c r="J53" s="45">
        <v>0</v>
      </c>
      <c r="K53" s="45">
        <v>0</v>
      </c>
      <c r="L53" s="42">
        <v>0</v>
      </c>
      <c r="M53" s="40"/>
      <c r="N53" s="36">
        <v>44063</v>
      </c>
    </row>
    <row r="54" spans="1:14" ht="78.75" x14ac:dyDescent="0.25">
      <c r="A54" s="29">
        <v>53</v>
      </c>
      <c r="B54" s="31" t="s">
        <v>288</v>
      </c>
      <c r="C54" s="32" t="s">
        <v>289</v>
      </c>
      <c r="D54" s="32" t="s">
        <v>290</v>
      </c>
      <c r="E54" s="32" t="s">
        <v>159</v>
      </c>
      <c r="F54" s="30" t="s">
        <v>119</v>
      </c>
      <c r="G54" s="30" t="s">
        <v>155</v>
      </c>
      <c r="H54" s="30" t="s">
        <v>164</v>
      </c>
      <c r="I54" s="31" t="s">
        <v>161</v>
      </c>
      <c r="J54" s="45">
        <v>205</v>
      </c>
      <c r="K54" s="45">
        <v>288</v>
      </c>
      <c r="L54" s="42">
        <v>0</v>
      </c>
      <c r="M54" s="40"/>
      <c r="N54" s="36">
        <v>44002</v>
      </c>
    </row>
    <row r="55" spans="1:14" ht="31.5" x14ac:dyDescent="0.25">
      <c r="A55" s="29">
        <v>54</v>
      </c>
      <c r="B55" s="31" t="s">
        <v>291</v>
      </c>
      <c r="C55" s="32" t="s">
        <v>292</v>
      </c>
      <c r="D55" s="32" t="s">
        <v>62</v>
      </c>
      <c r="E55" s="32" t="s">
        <v>171</v>
      </c>
      <c r="F55" s="30" t="s">
        <v>119</v>
      </c>
      <c r="G55" s="30" t="s">
        <v>293</v>
      </c>
      <c r="H55" s="30" t="s">
        <v>173</v>
      </c>
      <c r="I55" s="31" t="s">
        <v>161</v>
      </c>
      <c r="J55" s="45">
        <v>0</v>
      </c>
      <c r="K55" s="45">
        <v>750</v>
      </c>
      <c r="L55" s="45">
        <v>0</v>
      </c>
      <c r="M55" s="40">
        <v>1.64</v>
      </c>
      <c r="N55" s="36">
        <v>44185</v>
      </c>
    </row>
    <row r="56" spans="1:14" ht="28.5" x14ac:dyDescent="0.25">
      <c r="A56" s="29">
        <v>55</v>
      </c>
      <c r="B56" s="31" t="s">
        <v>294</v>
      </c>
      <c r="C56" s="49" t="s">
        <v>295</v>
      </c>
      <c r="D56" s="49" t="s">
        <v>284</v>
      </c>
      <c r="E56" s="49" t="s">
        <v>171</v>
      </c>
      <c r="F56" s="30" t="s">
        <v>119</v>
      </c>
      <c r="G56" s="30" t="s">
        <v>155</v>
      </c>
      <c r="H56" s="30" t="s">
        <v>173</v>
      </c>
      <c r="I56" s="31" t="s">
        <v>71</v>
      </c>
      <c r="J56" s="45">
        <v>0</v>
      </c>
      <c r="K56" s="45">
        <v>50</v>
      </c>
      <c r="L56" s="45">
        <v>0</v>
      </c>
      <c r="M56" s="40"/>
      <c r="N56" s="36" t="s">
        <v>136</v>
      </c>
    </row>
    <row r="57" spans="1:14" x14ac:dyDescent="0.25">
      <c r="A57" s="29">
        <v>56</v>
      </c>
      <c r="B57" s="31" t="s">
        <v>296</v>
      </c>
      <c r="C57" s="31" t="s">
        <v>297</v>
      </c>
      <c r="D57" s="31" t="s">
        <v>298</v>
      </c>
      <c r="E57" s="31" t="s">
        <v>210</v>
      </c>
      <c r="F57" s="31" t="s">
        <v>119</v>
      </c>
      <c r="G57" s="30" t="s">
        <v>155</v>
      </c>
      <c r="H57" s="31" t="s">
        <v>211</v>
      </c>
      <c r="I57" s="31" t="s">
        <v>64</v>
      </c>
      <c r="J57" s="45">
        <v>0</v>
      </c>
      <c r="K57" s="45">
        <v>10</v>
      </c>
      <c r="L57" s="42">
        <v>0</v>
      </c>
      <c r="M57" s="40">
        <v>0.2</v>
      </c>
      <c r="N57" s="36">
        <v>43970</v>
      </c>
    </row>
    <row r="58" spans="1:14" x14ac:dyDescent="0.25">
      <c r="A58" s="29">
        <v>57</v>
      </c>
      <c r="B58" s="31" t="s">
        <v>299</v>
      </c>
      <c r="C58" s="31" t="s">
        <v>300</v>
      </c>
      <c r="D58" s="31" t="s">
        <v>301</v>
      </c>
      <c r="E58" s="31" t="s">
        <v>210</v>
      </c>
      <c r="F58" s="31" t="s">
        <v>119</v>
      </c>
      <c r="G58" s="30" t="s">
        <v>155</v>
      </c>
      <c r="H58" s="31" t="s">
        <v>211</v>
      </c>
      <c r="I58" s="31" t="s">
        <v>64</v>
      </c>
      <c r="J58" s="45">
        <v>0</v>
      </c>
      <c r="K58" s="45">
        <v>5</v>
      </c>
      <c r="L58" s="42">
        <v>0</v>
      </c>
      <c r="M58" s="40">
        <v>0.1</v>
      </c>
      <c r="N58" s="36">
        <v>44001</v>
      </c>
    </row>
    <row r="59" spans="1:14" ht="30" x14ac:dyDescent="0.25">
      <c r="A59" s="29">
        <v>58</v>
      </c>
      <c r="B59" s="31" t="s">
        <v>302</v>
      </c>
      <c r="C59" s="31" t="s">
        <v>303</v>
      </c>
      <c r="D59" s="31" t="s">
        <v>304</v>
      </c>
      <c r="E59" s="31" t="s">
        <v>99</v>
      </c>
      <c r="F59" s="31" t="s">
        <v>119</v>
      </c>
      <c r="G59" s="31" t="s">
        <v>258</v>
      </c>
      <c r="H59" s="31" t="s">
        <v>164</v>
      </c>
      <c r="I59" s="31" t="s">
        <v>161</v>
      </c>
      <c r="J59" s="45">
        <v>4</v>
      </c>
      <c r="K59" s="45">
        <v>0</v>
      </c>
      <c r="L59" s="42">
        <v>0</v>
      </c>
      <c r="M59" s="40">
        <v>0.02</v>
      </c>
      <c r="N59" s="36">
        <v>44032</v>
      </c>
    </row>
    <row r="60" spans="1:14" ht="45" x14ac:dyDescent="0.25">
      <c r="A60" s="29">
        <v>59</v>
      </c>
      <c r="B60" s="31" t="s">
        <v>305</v>
      </c>
      <c r="C60" s="31" t="s">
        <v>306</v>
      </c>
      <c r="D60" s="31" t="s">
        <v>80</v>
      </c>
      <c r="E60" s="31" t="s">
        <v>99</v>
      </c>
      <c r="F60" s="31" t="s">
        <v>119</v>
      </c>
      <c r="G60" s="31" t="s">
        <v>258</v>
      </c>
      <c r="H60" s="31" t="s">
        <v>164</v>
      </c>
      <c r="I60" s="31" t="s">
        <v>161</v>
      </c>
      <c r="J60" s="45">
        <v>8</v>
      </c>
      <c r="K60" s="45">
        <v>0</v>
      </c>
      <c r="L60" s="42">
        <v>0</v>
      </c>
      <c r="M60" s="40"/>
      <c r="N60" s="36">
        <v>44032</v>
      </c>
    </row>
    <row r="61" spans="1:14" x14ac:dyDescent="0.25">
      <c r="A61" s="29">
        <v>60</v>
      </c>
      <c r="B61" s="31" t="s">
        <v>307</v>
      </c>
      <c r="C61" s="31" t="s">
        <v>308</v>
      </c>
      <c r="D61" s="31" t="s">
        <v>309</v>
      </c>
      <c r="E61" s="31" t="s">
        <v>171</v>
      </c>
      <c r="F61" s="31" t="s">
        <v>119</v>
      </c>
      <c r="G61" s="31" t="s">
        <v>258</v>
      </c>
      <c r="H61" s="31" t="s">
        <v>310</v>
      </c>
      <c r="I61" s="31" t="s">
        <v>161</v>
      </c>
      <c r="J61" s="45">
        <v>3</v>
      </c>
      <c r="K61" s="45">
        <v>5</v>
      </c>
      <c r="L61" s="42">
        <v>0</v>
      </c>
      <c r="M61" s="40">
        <v>0.3</v>
      </c>
      <c r="N61" s="36">
        <v>44032</v>
      </c>
    </row>
    <row r="62" spans="1:14" ht="30" x14ac:dyDescent="0.25">
      <c r="A62" s="29">
        <v>61</v>
      </c>
      <c r="B62" s="31" t="s">
        <v>311</v>
      </c>
      <c r="C62" s="31" t="s">
        <v>312</v>
      </c>
      <c r="D62" s="31" t="s">
        <v>269</v>
      </c>
      <c r="E62" s="31" t="s">
        <v>171</v>
      </c>
      <c r="F62" s="31" t="s">
        <v>119</v>
      </c>
      <c r="G62" s="31" t="s">
        <v>258</v>
      </c>
      <c r="H62" s="31" t="s">
        <v>140</v>
      </c>
      <c r="I62" s="31" t="s">
        <v>161</v>
      </c>
      <c r="J62" s="45">
        <v>7</v>
      </c>
      <c r="K62" s="45">
        <v>10</v>
      </c>
      <c r="L62" s="42">
        <v>0</v>
      </c>
      <c r="M62" s="40">
        <v>0.2</v>
      </c>
      <c r="N62" s="36">
        <v>44002</v>
      </c>
    </row>
    <row r="63" spans="1:14" ht="30" x14ac:dyDescent="0.25">
      <c r="A63" s="29">
        <v>62</v>
      </c>
      <c r="B63" s="31" t="s">
        <v>313</v>
      </c>
      <c r="C63" s="31" t="s">
        <v>314</v>
      </c>
      <c r="D63" s="31" t="s">
        <v>46</v>
      </c>
      <c r="E63" s="31" t="s">
        <v>99</v>
      </c>
      <c r="F63" s="31" t="s">
        <v>119</v>
      </c>
      <c r="G63" s="31" t="s">
        <v>258</v>
      </c>
      <c r="H63" s="31" t="s">
        <v>164</v>
      </c>
      <c r="I63" s="31" t="s">
        <v>161</v>
      </c>
      <c r="J63" s="45">
        <v>0</v>
      </c>
      <c r="K63" s="45">
        <v>0</v>
      </c>
      <c r="L63" s="42">
        <v>0</v>
      </c>
      <c r="M63" s="40"/>
      <c r="N63" s="36">
        <v>44063</v>
      </c>
    </row>
    <row r="64" spans="1:14" ht="30" x14ac:dyDescent="0.25">
      <c r="A64" s="29">
        <v>63</v>
      </c>
      <c r="B64" s="31" t="s">
        <v>244</v>
      </c>
      <c r="C64" s="31" t="s">
        <v>315</v>
      </c>
      <c r="D64" s="31" t="s">
        <v>316</v>
      </c>
      <c r="E64" s="31" t="s">
        <v>210</v>
      </c>
      <c r="F64" s="31" t="s">
        <v>119</v>
      </c>
      <c r="G64" s="30" t="s">
        <v>155</v>
      </c>
      <c r="H64" s="31" t="s">
        <v>177</v>
      </c>
      <c r="I64" s="31" t="s">
        <v>64</v>
      </c>
      <c r="J64" s="45">
        <v>0</v>
      </c>
      <c r="K64" s="45">
        <v>27</v>
      </c>
      <c r="L64" s="45">
        <v>0</v>
      </c>
      <c r="M64" s="40">
        <v>0.15</v>
      </c>
      <c r="N64" s="36">
        <v>43910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64"/>
  <sheetViews>
    <sheetView workbookViewId="0">
      <selection activeCell="F14" sqref="F14"/>
    </sheetView>
  </sheetViews>
  <sheetFormatPr defaultRowHeight="15" x14ac:dyDescent="0.25"/>
  <cols>
    <col min="2" max="2" width="10.42578125" customWidth="1"/>
    <col min="3" max="3" width="14.85546875" customWidth="1"/>
    <col min="5" max="5" width="12.5703125" customWidth="1"/>
    <col min="6" max="6" width="10.5703125" customWidth="1"/>
    <col min="7" max="7" width="10.7109375" customWidth="1"/>
    <col min="8" max="8" width="10.85546875" customWidth="1"/>
    <col min="10" max="10" width="12.42578125" customWidth="1"/>
    <col min="11" max="11" width="10.42578125" customWidth="1"/>
    <col min="12" max="12" width="10.5703125" customWidth="1"/>
    <col min="13" max="13" width="10.7109375" customWidth="1"/>
    <col min="14" max="14" width="13.5703125" customWidth="1"/>
    <col min="15" max="15" width="13.42578125" customWidth="1"/>
    <col min="16" max="16" width="12.85546875" customWidth="1"/>
    <col min="17" max="17" width="17.42578125" customWidth="1"/>
    <col min="18" max="18" width="17.28515625" customWidth="1"/>
    <col min="19" max="19" width="16.7109375" customWidth="1"/>
    <col min="20" max="20" width="15.42578125" customWidth="1"/>
    <col min="21" max="21" width="15.28515625" customWidth="1"/>
    <col min="22" max="22" width="14.7109375" customWidth="1"/>
    <col min="23" max="23" width="15.5703125" customWidth="1"/>
    <col min="24" max="24" width="15.42578125" customWidth="1"/>
    <col min="25" max="25" width="14.85546875" customWidth="1"/>
    <col min="26" max="26" width="15.7109375" customWidth="1"/>
    <col min="27" max="27" width="15.5703125" customWidth="1"/>
    <col min="28" max="28" width="15" customWidth="1"/>
    <col min="29" max="29" width="14" customWidth="1"/>
    <col min="30" max="30" width="13.85546875" customWidth="1"/>
    <col min="31" max="31" width="13.28515625" customWidth="1"/>
    <col min="32" max="32" width="17.85546875" customWidth="1"/>
    <col min="33" max="33" width="17.7109375" customWidth="1"/>
    <col min="34" max="34" width="17.140625" customWidth="1"/>
    <col min="35" max="35" width="15.85546875" customWidth="1"/>
    <col min="36" max="36" width="15.7109375" customWidth="1"/>
    <col min="37" max="37" width="15.140625" customWidth="1"/>
    <col min="38" max="38" width="16" customWidth="1"/>
    <col min="39" max="39" width="15.85546875" customWidth="1"/>
    <col min="40" max="40" width="15.28515625" customWidth="1"/>
    <col min="41" max="41" width="16.140625" customWidth="1"/>
    <col min="42" max="42" width="16" customWidth="1"/>
    <col min="43" max="43" width="15.42578125" customWidth="1"/>
    <col min="44" max="44" width="13.140625" customWidth="1"/>
    <col min="45" max="45" width="13" customWidth="1"/>
    <col min="46" max="46" width="12.42578125" customWidth="1"/>
    <col min="47" max="47" width="17" customWidth="1"/>
    <col min="48" max="48" width="16.85546875" customWidth="1"/>
    <col min="49" max="49" width="16.28515625" customWidth="1"/>
    <col min="50" max="50" width="15" customWidth="1"/>
    <col min="51" max="51" width="14.85546875" customWidth="1"/>
    <col min="52" max="52" width="14.28515625" customWidth="1"/>
    <col min="53" max="53" width="15.140625" customWidth="1"/>
    <col min="54" max="54" width="15" customWidth="1"/>
    <col min="55" max="55" width="14.42578125" customWidth="1"/>
    <col min="56" max="56" width="15.28515625" customWidth="1"/>
    <col min="57" max="57" width="15.140625" customWidth="1"/>
    <col min="58" max="58" width="14.5703125" customWidth="1"/>
  </cols>
  <sheetData>
    <row r="1" spans="1:58" x14ac:dyDescent="0.25">
      <c r="A1" s="6" t="s">
        <v>0</v>
      </c>
      <c r="B1" s="6" t="s">
        <v>24</v>
      </c>
      <c r="C1" s="6" t="s">
        <v>106</v>
      </c>
      <c r="D1" s="6" t="s">
        <v>317</v>
      </c>
      <c r="E1" s="6" t="s">
        <v>318</v>
      </c>
      <c r="F1" s="6" t="s">
        <v>319</v>
      </c>
      <c r="G1" s="6" t="s">
        <v>320</v>
      </c>
      <c r="H1" s="6" t="s">
        <v>321</v>
      </c>
      <c r="I1" s="6" t="s">
        <v>322</v>
      </c>
      <c r="J1" s="6" t="s">
        <v>323</v>
      </c>
      <c r="K1" s="6" t="s">
        <v>324</v>
      </c>
      <c r="L1" s="6" t="s">
        <v>325</v>
      </c>
      <c r="M1" s="6" t="s">
        <v>326</v>
      </c>
      <c r="N1" s="6" t="s">
        <v>327</v>
      </c>
      <c r="O1" s="6" t="s">
        <v>328</v>
      </c>
      <c r="P1" s="6" t="s">
        <v>329</v>
      </c>
      <c r="Q1" s="6" t="s">
        <v>330</v>
      </c>
      <c r="R1" s="6" t="s">
        <v>331</v>
      </c>
      <c r="S1" s="6" t="s">
        <v>332</v>
      </c>
      <c r="T1" s="6" t="s">
        <v>333</v>
      </c>
      <c r="U1" s="6" t="s">
        <v>334</v>
      </c>
      <c r="V1" s="6" t="s">
        <v>335</v>
      </c>
      <c r="W1" s="6" t="s">
        <v>336</v>
      </c>
      <c r="X1" s="6" t="s">
        <v>337</v>
      </c>
      <c r="Y1" s="6" t="s">
        <v>338</v>
      </c>
      <c r="Z1" s="6" t="s">
        <v>339</v>
      </c>
      <c r="AA1" s="6" t="s">
        <v>340</v>
      </c>
      <c r="AB1" s="6" t="s">
        <v>341</v>
      </c>
      <c r="AC1" s="6" t="s">
        <v>342</v>
      </c>
      <c r="AD1" s="6" t="s">
        <v>343</v>
      </c>
      <c r="AE1" s="6" t="s">
        <v>344</v>
      </c>
      <c r="AF1" s="6" t="s">
        <v>345</v>
      </c>
      <c r="AG1" s="6" t="s">
        <v>346</v>
      </c>
      <c r="AH1" s="6" t="s">
        <v>347</v>
      </c>
      <c r="AI1" s="6" t="s">
        <v>348</v>
      </c>
      <c r="AJ1" s="6" t="s">
        <v>349</v>
      </c>
      <c r="AK1" s="6" t="s">
        <v>350</v>
      </c>
      <c r="AL1" s="6" t="s">
        <v>351</v>
      </c>
      <c r="AM1" s="6" t="s">
        <v>352</v>
      </c>
      <c r="AN1" s="6" t="s">
        <v>353</v>
      </c>
      <c r="AO1" s="6" t="s">
        <v>354</v>
      </c>
      <c r="AP1" s="6" t="s">
        <v>355</v>
      </c>
      <c r="AQ1" s="6" t="s">
        <v>356</v>
      </c>
      <c r="AR1" s="6" t="s">
        <v>357</v>
      </c>
      <c r="AS1" s="6" t="s">
        <v>358</v>
      </c>
      <c r="AT1" s="6" t="s">
        <v>359</v>
      </c>
      <c r="AU1" s="6" t="s">
        <v>360</v>
      </c>
      <c r="AV1" s="6" t="s">
        <v>361</v>
      </c>
      <c r="AW1" s="6" t="s">
        <v>362</v>
      </c>
      <c r="AX1" s="6" t="s">
        <v>363</v>
      </c>
      <c r="AY1" s="6" t="s">
        <v>364</v>
      </c>
      <c r="AZ1" s="6" t="s">
        <v>365</v>
      </c>
      <c r="BA1" s="6" t="s">
        <v>366</v>
      </c>
      <c r="BB1" s="6" t="s">
        <v>367</v>
      </c>
      <c r="BC1" s="6" t="s">
        <v>368</v>
      </c>
      <c r="BD1" s="6" t="s">
        <v>369</v>
      </c>
      <c r="BE1" s="6" t="s">
        <v>370</v>
      </c>
      <c r="BF1" s="6" t="s">
        <v>371</v>
      </c>
    </row>
    <row r="2" spans="1:58" x14ac:dyDescent="0.25">
      <c r="A2" s="59">
        <v>1</v>
      </c>
      <c r="B2" s="59">
        <v>43976</v>
      </c>
      <c r="C2" s="59" t="s">
        <v>117</v>
      </c>
      <c r="D2" s="59">
        <v>5</v>
      </c>
      <c r="E2" s="59">
        <v>5</v>
      </c>
      <c r="F2" s="59">
        <v>0</v>
      </c>
      <c r="G2" s="59">
        <v>0</v>
      </c>
      <c r="H2" s="59">
        <v>0</v>
      </c>
      <c r="I2" s="59">
        <v>150</v>
      </c>
      <c r="J2" s="59">
        <v>150</v>
      </c>
      <c r="K2" s="59">
        <v>0</v>
      </c>
      <c r="L2" s="59">
        <v>0</v>
      </c>
      <c r="M2" s="59">
        <v>0</v>
      </c>
      <c r="N2" s="59">
        <v>959</v>
      </c>
      <c r="O2" s="59">
        <v>906</v>
      </c>
      <c r="P2" s="59">
        <v>4</v>
      </c>
      <c r="Q2" s="59">
        <v>959</v>
      </c>
      <c r="R2" s="59">
        <v>906</v>
      </c>
      <c r="S2" s="59">
        <v>4</v>
      </c>
      <c r="T2" s="59">
        <v>0</v>
      </c>
      <c r="U2" s="59">
        <v>0</v>
      </c>
      <c r="V2" s="59">
        <v>0</v>
      </c>
      <c r="W2" s="59">
        <v>0</v>
      </c>
      <c r="X2" s="59">
        <v>0</v>
      </c>
      <c r="Y2" s="59">
        <v>0</v>
      </c>
      <c r="Z2" s="59">
        <v>0</v>
      </c>
      <c r="AA2" s="59">
        <v>0</v>
      </c>
      <c r="AB2" s="59">
        <v>0</v>
      </c>
      <c r="AC2" s="59">
        <v>959</v>
      </c>
      <c r="AD2" s="59">
        <v>906</v>
      </c>
      <c r="AE2" s="59">
        <v>4</v>
      </c>
      <c r="AF2" s="59">
        <v>959</v>
      </c>
      <c r="AG2" s="59">
        <v>906</v>
      </c>
      <c r="AH2" s="59">
        <v>4</v>
      </c>
      <c r="AI2" s="59">
        <v>0</v>
      </c>
      <c r="AJ2" s="59">
        <v>0</v>
      </c>
      <c r="AK2" s="59">
        <v>0</v>
      </c>
      <c r="AL2" s="59">
        <v>0</v>
      </c>
      <c r="AM2" s="59">
        <v>0</v>
      </c>
      <c r="AN2" s="59">
        <v>0</v>
      </c>
      <c r="AO2" s="59">
        <v>0</v>
      </c>
      <c r="AP2" s="59">
        <v>0</v>
      </c>
      <c r="AQ2" s="59">
        <v>0</v>
      </c>
      <c r="AR2" s="59">
        <v>959</v>
      </c>
      <c r="AS2" s="59">
        <v>906</v>
      </c>
      <c r="AT2" s="59">
        <v>4</v>
      </c>
      <c r="AU2" s="59">
        <v>959</v>
      </c>
      <c r="AV2" s="59">
        <v>906</v>
      </c>
      <c r="AW2" s="59">
        <v>4</v>
      </c>
      <c r="AX2" s="59">
        <v>0</v>
      </c>
      <c r="AY2" s="59">
        <v>0</v>
      </c>
      <c r="AZ2" s="59">
        <v>0</v>
      </c>
      <c r="BA2" s="59">
        <v>0</v>
      </c>
      <c r="BB2" s="59">
        <v>0</v>
      </c>
      <c r="BC2" s="59">
        <v>0</v>
      </c>
      <c r="BD2" s="59">
        <v>0</v>
      </c>
      <c r="BE2" s="59">
        <v>0</v>
      </c>
      <c r="BF2" s="59">
        <v>0</v>
      </c>
    </row>
    <row r="3" spans="1:58" x14ac:dyDescent="0.25">
      <c r="A3" s="59">
        <v>2</v>
      </c>
      <c r="B3" s="59">
        <v>43976</v>
      </c>
      <c r="C3" s="59" t="s">
        <v>122</v>
      </c>
      <c r="D3" s="59">
        <v>5</v>
      </c>
      <c r="E3" s="59">
        <v>5</v>
      </c>
      <c r="F3" s="59">
        <v>0</v>
      </c>
      <c r="G3" s="59">
        <v>0</v>
      </c>
      <c r="H3" s="59">
        <v>0</v>
      </c>
      <c r="I3" s="59">
        <v>182</v>
      </c>
      <c r="J3" s="59">
        <v>182</v>
      </c>
      <c r="K3" s="59">
        <v>0</v>
      </c>
      <c r="L3" s="59">
        <v>0</v>
      </c>
      <c r="M3" s="59">
        <v>0</v>
      </c>
      <c r="N3" s="59">
        <v>0</v>
      </c>
      <c r="O3" s="59">
        <v>140</v>
      </c>
      <c r="P3" s="59">
        <v>181</v>
      </c>
      <c r="Q3" s="59">
        <v>0</v>
      </c>
      <c r="R3" s="59">
        <v>140</v>
      </c>
      <c r="S3" s="59">
        <v>181</v>
      </c>
      <c r="T3" s="59">
        <v>0</v>
      </c>
      <c r="U3" s="59">
        <v>0</v>
      </c>
      <c r="V3" s="59">
        <v>0</v>
      </c>
      <c r="W3" s="59">
        <v>0</v>
      </c>
      <c r="X3" s="59">
        <v>0</v>
      </c>
      <c r="Y3" s="59">
        <v>0</v>
      </c>
      <c r="Z3" s="59">
        <v>0</v>
      </c>
      <c r="AA3" s="59">
        <v>0</v>
      </c>
      <c r="AB3" s="59">
        <v>0</v>
      </c>
      <c r="AC3" s="59">
        <v>0</v>
      </c>
      <c r="AD3" s="59">
        <v>140</v>
      </c>
      <c r="AE3" s="59">
        <v>181</v>
      </c>
      <c r="AF3" s="59">
        <v>0</v>
      </c>
      <c r="AG3" s="59">
        <v>140</v>
      </c>
      <c r="AH3" s="59">
        <v>181</v>
      </c>
      <c r="AI3" s="59">
        <v>0</v>
      </c>
      <c r="AJ3" s="59">
        <v>0</v>
      </c>
      <c r="AK3" s="59">
        <v>0</v>
      </c>
      <c r="AL3" s="59">
        <v>0</v>
      </c>
      <c r="AM3" s="59">
        <v>0</v>
      </c>
      <c r="AN3" s="59">
        <v>0</v>
      </c>
      <c r="AO3" s="59">
        <v>0</v>
      </c>
      <c r="AP3" s="59">
        <v>0</v>
      </c>
      <c r="AQ3" s="59">
        <v>0</v>
      </c>
      <c r="AR3" s="59">
        <v>0</v>
      </c>
      <c r="AS3" s="59">
        <v>140</v>
      </c>
      <c r="AT3" s="59">
        <v>181</v>
      </c>
      <c r="AU3" s="59">
        <v>0</v>
      </c>
      <c r="AV3" s="59">
        <v>140</v>
      </c>
      <c r="AW3" s="59">
        <v>181</v>
      </c>
      <c r="AX3" s="59">
        <v>0</v>
      </c>
      <c r="AY3" s="59">
        <v>0</v>
      </c>
      <c r="AZ3" s="59">
        <v>0</v>
      </c>
      <c r="BA3" s="59">
        <v>0</v>
      </c>
      <c r="BB3" s="59">
        <v>0</v>
      </c>
      <c r="BC3" s="59">
        <v>0</v>
      </c>
      <c r="BD3" s="59">
        <v>0</v>
      </c>
      <c r="BE3" s="59">
        <v>0</v>
      </c>
      <c r="BF3" s="59">
        <v>0</v>
      </c>
    </row>
    <row r="4" spans="1:58" x14ac:dyDescent="0.25">
      <c r="A4" s="59">
        <v>3</v>
      </c>
      <c r="B4" s="59">
        <v>43976</v>
      </c>
      <c r="C4" s="59" t="s">
        <v>125</v>
      </c>
      <c r="D4" s="59">
        <v>2</v>
      </c>
      <c r="E4" s="59">
        <v>2</v>
      </c>
      <c r="F4" s="59">
        <v>0</v>
      </c>
      <c r="G4" s="59">
        <v>0</v>
      </c>
      <c r="H4" s="59">
        <v>0</v>
      </c>
      <c r="I4" s="59">
        <v>30</v>
      </c>
      <c r="J4" s="59">
        <v>30</v>
      </c>
      <c r="K4" s="59">
        <v>0</v>
      </c>
      <c r="L4" s="59">
        <v>0</v>
      </c>
      <c r="M4" s="59">
        <v>0</v>
      </c>
      <c r="N4" s="59">
        <v>91</v>
      </c>
      <c r="O4" s="59">
        <v>175</v>
      </c>
      <c r="P4" s="59">
        <v>25</v>
      </c>
      <c r="Q4" s="59">
        <v>91</v>
      </c>
      <c r="R4" s="59">
        <v>175</v>
      </c>
      <c r="S4" s="59">
        <v>25</v>
      </c>
      <c r="T4" s="59">
        <v>0</v>
      </c>
      <c r="U4" s="59">
        <v>0</v>
      </c>
      <c r="V4" s="59">
        <v>0</v>
      </c>
      <c r="W4" s="59">
        <v>0</v>
      </c>
      <c r="X4" s="59">
        <v>0</v>
      </c>
      <c r="Y4" s="59">
        <v>0</v>
      </c>
      <c r="Z4" s="59">
        <v>0</v>
      </c>
      <c r="AA4" s="59">
        <v>0</v>
      </c>
      <c r="AB4" s="59">
        <v>0</v>
      </c>
      <c r="AC4" s="59">
        <v>91</v>
      </c>
      <c r="AD4" s="59">
        <v>175</v>
      </c>
      <c r="AE4" s="59">
        <v>25</v>
      </c>
      <c r="AF4" s="59">
        <v>91</v>
      </c>
      <c r="AG4" s="59">
        <v>175</v>
      </c>
      <c r="AH4" s="59">
        <v>25</v>
      </c>
      <c r="AI4" s="59">
        <v>0</v>
      </c>
      <c r="AJ4" s="59">
        <v>0</v>
      </c>
      <c r="AK4" s="59">
        <v>0</v>
      </c>
      <c r="AL4" s="59">
        <v>0</v>
      </c>
      <c r="AM4" s="59">
        <v>0</v>
      </c>
      <c r="AN4" s="59">
        <v>0</v>
      </c>
      <c r="AO4" s="59">
        <v>0</v>
      </c>
      <c r="AP4" s="59">
        <v>0</v>
      </c>
      <c r="AQ4" s="59">
        <v>0</v>
      </c>
      <c r="AR4" s="59">
        <v>91</v>
      </c>
      <c r="AS4" s="59">
        <v>175</v>
      </c>
      <c r="AT4" s="59">
        <v>25</v>
      </c>
      <c r="AU4" s="59">
        <v>91</v>
      </c>
      <c r="AV4" s="59">
        <v>175</v>
      </c>
      <c r="AW4" s="59">
        <v>25</v>
      </c>
      <c r="AX4" s="59">
        <v>0</v>
      </c>
      <c r="AY4" s="59">
        <v>0</v>
      </c>
      <c r="AZ4" s="59">
        <v>0</v>
      </c>
      <c r="BA4" s="59">
        <v>0</v>
      </c>
      <c r="BB4" s="59">
        <v>0</v>
      </c>
      <c r="BC4" s="59">
        <v>0</v>
      </c>
      <c r="BD4" s="59">
        <v>0</v>
      </c>
      <c r="BE4" s="59">
        <v>0</v>
      </c>
      <c r="BF4" s="59">
        <v>0</v>
      </c>
    </row>
    <row r="5" spans="1:58" x14ac:dyDescent="0.25">
      <c r="A5" s="59">
        <v>4</v>
      </c>
      <c r="B5" s="59">
        <v>43976</v>
      </c>
      <c r="C5" s="59" t="s">
        <v>125</v>
      </c>
      <c r="D5" s="59">
        <v>2</v>
      </c>
      <c r="E5" s="59">
        <v>2</v>
      </c>
      <c r="F5" s="59">
        <v>0</v>
      </c>
      <c r="G5" s="59">
        <v>0</v>
      </c>
      <c r="H5" s="59">
        <v>0</v>
      </c>
      <c r="I5" s="59">
        <v>8</v>
      </c>
      <c r="J5" s="59">
        <v>8</v>
      </c>
      <c r="K5" s="59">
        <v>0</v>
      </c>
      <c r="L5" s="59">
        <v>0</v>
      </c>
      <c r="M5" s="59">
        <v>0</v>
      </c>
      <c r="N5" s="59">
        <v>16</v>
      </c>
      <c r="O5" s="59">
        <v>22</v>
      </c>
      <c r="P5" s="59">
        <v>0</v>
      </c>
      <c r="Q5" s="59">
        <v>16</v>
      </c>
      <c r="R5" s="59">
        <v>22</v>
      </c>
      <c r="S5" s="59">
        <v>0</v>
      </c>
      <c r="T5" s="59">
        <v>0</v>
      </c>
      <c r="U5" s="59">
        <v>0</v>
      </c>
      <c r="V5" s="59">
        <v>0</v>
      </c>
      <c r="W5" s="59">
        <v>0</v>
      </c>
      <c r="X5" s="59">
        <v>0</v>
      </c>
      <c r="Y5" s="59">
        <v>0</v>
      </c>
      <c r="Z5" s="59">
        <v>0</v>
      </c>
      <c r="AA5" s="59">
        <v>0</v>
      </c>
      <c r="AB5" s="59">
        <v>0</v>
      </c>
      <c r="AC5" s="59">
        <v>16</v>
      </c>
      <c r="AD5" s="59">
        <v>22</v>
      </c>
      <c r="AE5" s="59">
        <v>6</v>
      </c>
      <c r="AF5" s="59">
        <v>16</v>
      </c>
      <c r="AG5" s="59">
        <v>14</v>
      </c>
      <c r="AH5" s="59">
        <v>0</v>
      </c>
      <c r="AI5" s="59">
        <v>0</v>
      </c>
      <c r="AJ5" s="59">
        <v>0</v>
      </c>
      <c r="AK5" s="59">
        <v>0</v>
      </c>
      <c r="AL5" s="59">
        <v>0</v>
      </c>
      <c r="AM5" s="59">
        <v>0</v>
      </c>
      <c r="AN5" s="59">
        <v>0</v>
      </c>
      <c r="AO5" s="59">
        <v>0</v>
      </c>
      <c r="AP5" s="59">
        <v>0</v>
      </c>
      <c r="AQ5" s="59">
        <v>0</v>
      </c>
      <c r="AR5" s="59">
        <v>16</v>
      </c>
      <c r="AS5" s="59">
        <v>22</v>
      </c>
      <c r="AT5" s="59">
        <v>6</v>
      </c>
      <c r="AU5" s="59">
        <v>16</v>
      </c>
      <c r="AV5" s="59">
        <v>14</v>
      </c>
      <c r="AW5" s="59">
        <v>0</v>
      </c>
      <c r="AX5" s="59">
        <v>0</v>
      </c>
      <c r="AY5" s="59">
        <v>0</v>
      </c>
      <c r="AZ5" s="59">
        <v>0</v>
      </c>
      <c r="BA5" s="59">
        <v>0</v>
      </c>
      <c r="BB5" s="59">
        <v>0</v>
      </c>
      <c r="BC5" s="59">
        <v>0</v>
      </c>
      <c r="BD5" s="59">
        <v>0</v>
      </c>
      <c r="BE5" s="59">
        <v>0</v>
      </c>
      <c r="BF5" s="59">
        <v>0</v>
      </c>
    </row>
    <row r="6" spans="1:58" x14ac:dyDescent="0.25">
      <c r="A6" s="59">
        <v>5</v>
      </c>
      <c r="B6" s="59">
        <v>43976</v>
      </c>
      <c r="C6" s="59" t="s">
        <v>130</v>
      </c>
      <c r="D6" s="59">
        <v>2</v>
      </c>
      <c r="E6" s="59">
        <v>2</v>
      </c>
      <c r="F6" s="59">
        <v>0</v>
      </c>
      <c r="G6" s="59">
        <v>0</v>
      </c>
      <c r="H6" s="59">
        <v>0</v>
      </c>
      <c r="I6" s="59">
        <v>24</v>
      </c>
      <c r="J6" s="59">
        <v>24</v>
      </c>
      <c r="K6" s="59">
        <v>0</v>
      </c>
      <c r="L6" s="59">
        <v>0</v>
      </c>
      <c r="M6" s="59">
        <v>0</v>
      </c>
      <c r="N6" s="59">
        <v>0</v>
      </c>
      <c r="O6" s="59">
        <v>0</v>
      </c>
      <c r="P6" s="59">
        <v>12</v>
      </c>
      <c r="Q6" s="59">
        <v>0</v>
      </c>
      <c r="R6" s="59">
        <v>0</v>
      </c>
      <c r="S6" s="59">
        <v>12</v>
      </c>
      <c r="T6" s="59">
        <v>0</v>
      </c>
      <c r="U6" s="59">
        <v>0</v>
      </c>
      <c r="V6" s="59">
        <v>0</v>
      </c>
      <c r="W6" s="59">
        <v>0</v>
      </c>
      <c r="X6" s="59">
        <v>0</v>
      </c>
      <c r="Y6" s="59">
        <v>0</v>
      </c>
      <c r="Z6" s="59">
        <v>0</v>
      </c>
      <c r="AA6" s="59">
        <v>0</v>
      </c>
      <c r="AB6" s="59">
        <v>0</v>
      </c>
      <c r="AC6" s="59">
        <v>0</v>
      </c>
      <c r="AD6" s="59">
        <v>0</v>
      </c>
      <c r="AE6" s="59">
        <v>12</v>
      </c>
      <c r="AF6" s="59">
        <v>0</v>
      </c>
      <c r="AG6" s="59">
        <v>0</v>
      </c>
      <c r="AH6" s="59">
        <v>12</v>
      </c>
      <c r="AI6" s="59">
        <v>0</v>
      </c>
      <c r="AJ6" s="59">
        <v>0</v>
      </c>
      <c r="AK6" s="59">
        <v>0</v>
      </c>
      <c r="AL6" s="59">
        <v>0</v>
      </c>
      <c r="AM6" s="59">
        <v>0</v>
      </c>
      <c r="AN6" s="59">
        <v>0</v>
      </c>
      <c r="AO6" s="59">
        <v>0</v>
      </c>
      <c r="AP6" s="59">
        <v>0</v>
      </c>
      <c r="AQ6" s="59">
        <v>0</v>
      </c>
      <c r="AR6" s="59">
        <v>0</v>
      </c>
      <c r="AS6" s="59">
        <v>0</v>
      </c>
      <c r="AT6" s="59">
        <v>12</v>
      </c>
      <c r="AU6" s="59">
        <v>0</v>
      </c>
      <c r="AV6" s="59">
        <v>0</v>
      </c>
      <c r="AW6" s="59">
        <v>12</v>
      </c>
      <c r="AX6" s="59">
        <v>0</v>
      </c>
      <c r="AY6" s="59">
        <v>0</v>
      </c>
      <c r="AZ6" s="59">
        <v>0</v>
      </c>
      <c r="BA6" s="59">
        <v>0</v>
      </c>
      <c r="BB6" s="59">
        <v>0</v>
      </c>
      <c r="BC6" s="59">
        <v>0</v>
      </c>
      <c r="BD6" s="59">
        <v>0</v>
      </c>
      <c r="BE6" s="59">
        <v>0</v>
      </c>
      <c r="BF6" s="59">
        <v>0</v>
      </c>
    </row>
    <row r="7" spans="1:58" x14ac:dyDescent="0.25">
      <c r="A7" s="59">
        <v>6</v>
      </c>
      <c r="B7" s="59">
        <v>43976</v>
      </c>
      <c r="C7" s="59" t="s">
        <v>132</v>
      </c>
      <c r="D7" s="59">
        <v>0</v>
      </c>
      <c r="E7" s="59">
        <v>0</v>
      </c>
      <c r="F7" s="59">
        <v>0</v>
      </c>
      <c r="G7" s="59">
        <v>0</v>
      </c>
      <c r="H7" s="59">
        <v>0</v>
      </c>
      <c r="I7" s="59">
        <v>0</v>
      </c>
      <c r="J7" s="59">
        <v>0</v>
      </c>
      <c r="K7" s="59">
        <v>0</v>
      </c>
      <c r="L7" s="59">
        <v>0</v>
      </c>
      <c r="M7" s="59">
        <v>0</v>
      </c>
      <c r="N7" s="59">
        <v>0</v>
      </c>
      <c r="O7" s="59">
        <v>0</v>
      </c>
      <c r="P7" s="59">
        <v>0</v>
      </c>
      <c r="Q7" s="59">
        <v>0</v>
      </c>
      <c r="R7" s="59">
        <v>0</v>
      </c>
      <c r="S7" s="59">
        <v>0</v>
      </c>
      <c r="T7" s="59">
        <v>0</v>
      </c>
      <c r="U7" s="59">
        <v>0</v>
      </c>
      <c r="V7" s="59">
        <v>0</v>
      </c>
      <c r="W7" s="59">
        <v>0</v>
      </c>
      <c r="X7" s="59">
        <v>0</v>
      </c>
      <c r="Y7" s="59">
        <v>0</v>
      </c>
      <c r="Z7" s="59">
        <v>0</v>
      </c>
      <c r="AA7" s="59">
        <v>0</v>
      </c>
      <c r="AB7" s="59">
        <v>0</v>
      </c>
      <c r="AC7" s="59">
        <v>0</v>
      </c>
      <c r="AD7" s="59">
        <v>0</v>
      </c>
      <c r="AE7" s="59">
        <v>0</v>
      </c>
      <c r="AF7" s="59">
        <v>0</v>
      </c>
      <c r="AG7" s="59">
        <v>0</v>
      </c>
      <c r="AH7" s="59">
        <v>0</v>
      </c>
      <c r="AI7" s="59">
        <v>0</v>
      </c>
      <c r="AJ7" s="59">
        <v>0</v>
      </c>
      <c r="AK7" s="59">
        <v>0</v>
      </c>
      <c r="AL7" s="59">
        <v>0</v>
      </c>
      <c r="AM7" s="59">
        <v>0</v>
      </c>
      <c r="AN7" s="59">
        <v>0</v>
      </c>
      <c r="AO7" s="59">
        <v>0</v>
      </c>
      <c r="AP7" s="59">
        <v>0</v>
      </c>
      <c r="AQ7" s="59">
        <v>0</v>
      </c>
      <c r="AR7" s="59">
        <v>0</v>
      </c>
      <c r="AS7" s="59">
        <v>0</v>
      </c>
      <c r="AT7" s="59">
        <v>0</v>
      </c>
      <c r="AU7" s="59">
        <v>0</v>
      </c>
      <c r="AV7" s="59">
        <v>0</v>
      </c>
      <c r="AW7" s="59">
        <v>0</v>
      </c>
      <c r="AX7" s="59">
        <v>0</v>
      </c>
      <c r="AY7" s="59">
        <v>0</v>
      </c>
      <c r="AZ7" s="59">
        <v>0</v>
      </c>
      <c r="BA7" s="59">
        <v>0</v>
      </c>
      <c r="BB7" s="59">
        <v>0</v>
      </c>
      <c r="BC7" s="59">
        <v>0</v>
      </c>
      <c r="BD7" s="59">
        <v>0</v>
      </c>
      <c r="BE7" s="59">
        <v>0</v>
      </c>
      <c r="BF7" s="59">
        <v>0</v>
      </c>
    </row>
    <row r="8" spans="1:58" x14ac:dyDescent="0.25">
      <c r="A8" s="59">
        <v>7</v>
      </c>
      <c r="B8" s="59">
        <v>43976</v>
      </c>
      <c r="C8" s="59" t="s">
        <v>122</v>
      </c>
      <c r="D8" s="59">
        <v>0</v>
      </c>
      <c r="E8" s="59">
        <v>0</v>
      </c>
      <c r="F8" s="59">
        <v>0</v>
      </c>
      <c r="G8" s="59">
        <v>0</v>
      </c>
      <c r="H8" s="59">
        <v>0</v>
      </c>
      <c r="I8" s="59">
        <v>0</v>
      </c>
      <c r="J8" s="59">
        <v>0</v>
      </c>
      <c r="K8" s="59">
        <v>0</v>
      </c>
      <c r="L8" s="59">
        <v>0</v>
      </c>
      <c r="M8" s="59">
        <v>0</v>
      </c>
      <c r="N8" s="59">
        <v>0</v>
      </c>
      <c r="O8" s="59">
        <v>0</v>
      </c>
      <c r="P8" s="59">
        <v>0</v>
      </c>
      <c r="Q8" s="59">
        <v>0</v>
      </c>
      <c r="R8" s="59">
        <v>0</v>
      </c>
      <c r="S8" s="59">
        <v>0</v>
      </c>
      <c r="T8" s="59">
        <v>0</v>
      </c>
      <c r="U8" s="59">
        <v>0</v>
      </c>
      <c r="V8" s="59">
        <v>0</v>
      </c>
      <c r="W8" s="59">
        <v>0</v>
      </c>
      <c r="X8" s="59">
        <v>0</v>
      </c>
      <c r="Y8" s="59">
        <v>0</v>
      </c>
      <c r="Z8" s="59">
        <v>0</v>
      </c>
      <c r="AA8" s="59">
        <v>0</v>
      </c>
      <c r="AB8" s="59">
        <v>0</v>
      </c>
      <c r="AC8" s="59">
        <v>0</v>
      </c>
      <c r="AD8" s="59">
        <v>0</v>
      </c>
      <c r="AE8" s="59">
        <v>0</v>
      </c>
      <c r="AF8" s="59">
        <v>0</v>
      </c>
      <c r="AG8" s="59">
        <v>0</v>
      </c>
      <c r="AH8" s="59">
        <v>0</v>
      </c>
      <c r="AI8" s="59">
        <v>0</v>
      </c>
      <c r="AJ8" s="59">
        <v>0</v>
      </c>
      <c r="AK8" s="59">
        <v>0</v>
      </c>
      <c r="AL8" s="59">
        <v>0</v>
      </c>
      <c r="AM8" s="59">
        <v>0</v>
      </c>
      <c r="AN8" s="59">
        <v>0</v>
      </c>
      <c r="AO8" s="59">
        <v>0</v>
      </c>
      <c r="AP8" s="59">
        <v>0</v>
      </c>
      <c r="AQ8" s="59">
        <v>0</v>
      </c>
      <c r="AR8" s="59">
        <v>0</v>
      </c>
      <c r="AS8" s="59">
        <v>0</v>
      </c>
      <c r="AT8" s="59">
        <v>0</v>
      </c>
      <c r="AU8" s="59">
        <v>0</v>
      </c>
      <c r="AV8" s="59">
        <v>0</v>
      </c>
      <c r="AW8" s="59">
        <v>0</v>
      </c>
      <c r="AX8" s="59">
        <v>0</v>
      </c>
      <c r="AY8" s="59">
        <v>0</v>
      </c>
      <c r="AZ8" s="59">
        <v>0</v>
      </c>
      <c r="BA8" s="59">
        <v>0</v>
      </c>
      <c r="BB8" s="59">
        <v>0</v>
      </c>
      <c r="BC8" s="59">
        <v>0</v>
      </c>
      <c r="BD8" s="59">
        <v>0</v>
      </c>
      <c r="BE8" s="59">
        <v>0</v>
      </c>
      <c r="BF8" s="59">
        <v>0</v>
      </c>
    </row>
    <row r="9" spans="1:58" x14ac:dyDescent="0.25">
      <c r="A9" s="59">
        <v>8</v>
      </c>
      <c r="B9" s="59">
        <v>43976</v>
      </c>
      <c r="C9" s="59" t="s">
        <v>141</v>
      </c>
      <c r="D9" s="59">
        <v>0</v>
      </c>
      <c r="E9" s="59">
        <v>0</v>
      </c>
      <c r="F9" s="59">
        <v>0</v>
      </c>
      <c r="G9" s="59">
        <v>0</v>
      </c>
      <c r="H9" s="59">
        <v>0</v>
      </c>
      <c r="I9" s="59">
        <v>0</v>
      </c>
      <c r="J9" s="59">
        <v>0</v>
      </c>
      <c r="K9" s="59">
        <v>0</v>
      </c>
      <c r="L9" s="59">
        <v>0</v>
      </c>
      <c r="M9" s="59">
        <v>0</v>
      </c>
      <c r="N9" s="59">
        <v>0</v>
      </c>
      <c r="O9" s="59">
        <v>0</v>
      </c>
      <c r="P9" s="59">
        <v>0</v>
      </c>
      <c r="Q9" s="59">
        <v>0</v>
      </c>
      <c r="R9" s="59">
        <v>0</v>
      </c>
      <c r="S9" s="59">
        <v>0</v>
      </c>
      <c r="T9" s="59">
        <v>0</v>
      </c>
      <c r="U9" s="59">
        <v>0</v>
      </c>
      <c r="V9" s="59">
        <v>0</v>
      </c>
      <c r="W9" s="59">
        <v>0</v>
      </c>
      <c r="X9" s="59">
        <v>0</v>
      </c>
      <c r="Y9" s="59">
        <v>0</v>
      </c>
      <c r="Z9" s="59">
        <v>0</v>
      </c>
      <c r="AA9" s="59">
        <v>0</v>
      </c>
      <c r="AB9" s="59">
        <v>0</v>
      </c>
      <c r="AC9" s="59">
        <v>0</v>
      </c>
      <c r="AD9" s="59">
        <v>0</v>
      </c>
      <c r="AE9" s="59">
        <v>0</v>
      </c>
      <c r="AF9" s="59">
        <v>0</v>
      </c>
      <c r="AG9" s="59">
        <v>0</v>
      </c>
      <c r="AH9" s="59">
        <v>0</v>
      </c>
      <c r="AI9" s="59">
        <v>0</v>
      </c>
      <c r="AJ9" s="59">
        <v>0</v>
      </c>
      <c r="AK9" s="59">
        <v>0</v>
      </c>
      <c r="AL9" s="59">
        <v>0</v>
      </c>
      <c r="AM9" s="59">
        <v>0</v>
      </c>
      <c r="AN9" s="59">
        <v>0</v>
      </c>
      <c r="AO9" s="59">
        <v>0</v>
      </c>
      <c r="AP9" s="59">
        <v>0</v>
      </c>
      <c r="AQ9" s="59">
        <v>0</v>
      </c>
      <c r="AR9" s="59">
        <v>0</v>
      </c>
      <c r="AS9" s="59">
        <v>0</v>
      </c>
      <c r="AT9" s="59">
        <v>0</v>
      </c>
      <c r="AU9" s="59">
        <v>0</v>
      </c>
      <c r="AV9" s="59">
        <v>0</v>
      </c>
      <c r="AW9" s="59">
        <v>0</v>
      </c>
      <c r="AX9" s="59">
        <v>0</v>
      </c>
      <c r="AY9" s="59">
        <v>0</v>
      </c>
      <c r="AZ9" s="59">
        <v>0</v>
      </c>
      <c r="BA9" s="59">
        <v>0</v>
      </c>
      <c r="BB9" s="59">
        <v>0</v>
      </c>
      <c r="BC9" s="59">
        <v>0</v>
      </c>
      <c r="BD9" s="59">
        <v>0</v>
      </c>
      <c r="BE9" s="59">
        <v>0</v>
      </c>
      <c r="BF9" s="59">
        <v>0</v>
      </c>
    </row>
    <row r="10" spans="1:58" x14ac:dyDescent="0.25">
      <c r="A10" s="59">
        <v>9</v>
      </c>
      <c r="B10" s="59">
        <v>43976</v>
      </c>
      <c r="C10" s="59" t="s">
        <v>146</v>
      </c>
      <c r="D10" s="59">
        <v>2</v>
      </c>
      <c r="E10" s="59">
        <v>2</v>
      </c>
      <c r="F10" s="59">
        <v>0</v>
      </c>
      <c r="G10" s="59">
        <v>0</v>
      </c>
      <c r="H10" s="59">
        <v>0</v>
      </c>
      <c r="I10" s="59">
        <v>5</v>
      </c>
      <c r="J10" s="59">
        <v>5</v>
      </c>
      <c r="K10" s="59">
        <v>0</v>
      </c>
      <c r="L10" s="59">
        <v>0</v>
      </c>
      <c r="M10" s="59">
        <v>0</v>
      </c>
      <c r="N10" s="59">
        <v>0</v>
      </c>
      <c r="O10" s="59">
        <v>238</v>
      </c>
      <c r="P10" s="59">
        <v>0</v>
      </c>
      <c r="Q10" s="59">
        <v>0</v>
      </c>
      <c r="R10" s="59">
        <v>238</v>
      </c>
      <c r="S10" s="59">
        <v>0</v>
      </c>
      <c r="T10" s="59">
        <v>0</v>
      </c>
      <c r="U10" s="59">
        <v>0</v>
      </c>
      <c r="V10" s="59">
        <v>0</v>
      </c>
      <c r="W10" s="59">
        <v>0</v>
      </c>
      <c r="X10" s="59">
        <v>0</v>
      </c>
      <c r="Y10" s="59">
        <v>0</v>
      </c>
      <c r="Z10" s="59">
        <v>0</v>
      </c>
      <c r="AA10" s="59">
        <v>0</v>
      </c>
      <c r="AB10" s="59">
        <v>0</v>
      </c>
      <c r="AC10" s="59">
        <v>0</v>
      </c>
      <c r="AD10" s="59">
        <v>238</v>
      </c>
      <c r="AE10" s="59">
        <v>0</v>
      </c>
      <c r="AF10" s="59">
        <v>0</v>
      </c>
      <c r="AG10" s="59">
        <v>238</v>
      </c>
      <c r="AH10" s="59">
        <v>0</v>
      </c>
      <c r="AI10" s="59">
        <v>0</v>
      </c>
      <c r="AJ10" s="59">
        <v>0</v>
      </c>
      <c r="AK10" s="59">
        <v>0</v>
      </c>
      <c r="AL10" s="59">
        <v>0</v>
      </c>
      <c r="AM10" s="59">
        <v>0</v>
      </c>
      <c r="AN10" s="59">
        <v>0</v>
      </c>
      <c r="AO10" s="59">
        <v>0</v>
      </c>
      <c r="AP10" s="59">
        <v>0</v>
      </c>
      <c r="AQ10" s="59">
        <v>0</v>
      </c>
      <c r="AR10" s="59">
        <v>0</v>
      </c>
      <c r="AS10" s="59">
        <v>238</v>
      </c>
      <c r="AT10" s="59">
        <v>0</v>
      </c>
      <c r="AU10" s="59">
        <v>0</v>
      </c>
      <c r="AV10" s="59">
        <v>238</v>
      </c>
      <c r="AW10" s="59">
        <v>0</v>
      </c>
      <c r="AX10" s="59">
        <v>0</v>
      </c>
      <c r="AY10" s="59">
        <v>0</v>
      </c>
      <c r="AZ10" s="59">
        <v>0</v>
      </c>
      <c r="BA10" s="59">
        <v>0</v>
      </c>
      <c r="BB10" s="59">
        <v>0</v>
      </c>
      <c r="BC10" s="59">
        <v>0</v>
      </c>
      <c r="BD10" s="59">
        <v>0</v>
      </c>
      <c r="BE10" s="59">
        <v>0</v>
      </c>
      <c r="BF10" s="59">
        <v>0</v>
      </c>
    </row>
    <row r="11" spans="1:58" x14ac:dyDescent="0.25">
      <c r="A11" s="59">
        <v>10</v>
      </c>
      <c r="B11" s="59">
        <v>43976</v>
      </c>
      <c r="C11" s="59" t="s">
        <v>149</v>
      </c>
      <c r="D11" s="59">
        <v>0</v>
      </c>
      <c r="E11" s="59">
        <v>0</v>
      </c>
      <c r="F11" s="59">
        <v>0</v>
      </c>
      <c r="G11" s="59">
        <v>0</v>
      </c>
      <c r="H11" s="59">
        <v>0</v>
      </c>
      <c r="I11" s="59">
        <v>0</v>
      </c>
      <c r="J11" s="59">
        <v>0</v>
      </c>
      <c r="K11" s="59">
        <v>0</v>
      </c>
      <c r="L11" s="59">
        <v>0</v>
      </c>
      <c r="M11" s="59">
        <v>0</v>
      </c>
      <c r="N11" s="59">
        <v>0</v>
      </c>
      <c r="O11" s="59">
        <v>0</v>
      </c>
      <c r="P11" s="59">
        <v>0</v>
      </c>
      <c r="Q11" s="59">
        <v>0</v>
      </c>
      <c r="R11" s="59">
        <v>0</v>
      </c>
      <c r="S11" s="59">
        <v>0</v>
      </c>
      <c r="T11" s="59">
        <v>0</v>
      </c>
      <c r="U11" s="59">
        <v>0</v>
      </c>
      <c r="V11" s="59">
        <v>0</v>
      </c>
      <c r="W11" s="59">
        <v>0</v>
      </c>
      <c r="X11" s="59">
        <v>0</v>
      </c>
      <c r="Y11" s="59">
        <v>0</v>
      </c>
      <c r="Z11" s="59">
        <v>0</v>
      </c>
      <c r="AA11" s="59">
        <v>0</v>
      </c>
      <c r="AB11" s="59">
        <v>0</v>
      </c>
      <c r="AC11" s="59">
        <v>0</v>
      </c>
      <c r="AD11" s="59">
        <v>0</v>
      </c>
      <c r="AE11" s="59">
        <v>0</v>
      </c>
      <c r="AF11" s="59">
        <v>0</v>
      </c>
      <c r="AG11" s="59">
        <v>0</v>
      </c>
      <c r="AH11" s="59">
        <v>0</v>
      </c>
      <c r="AI11" s="59">
        <v>0</v>
      </c>
      <c r="AJ11" s="59">
        <v>0</v>
      </c>
      <c r="AK11" s="59">
        <v>0</v>
      </c>
      <c r="AL11" s="59">
        <v>0</v>
      </c>
      <c r="AM11" s="59">
        <v>0</v>
      </c>
      <c r="AN11" s="59">
        <v>0</v>
      </c>
      <c r="AO11" s="59">
        <v>0</v>
      </c>
      <c r="AP11" s="59">
        <v>0</v>
      </c>
      <c r="AQ11" s="59">
        <v>0</v>
      </c>
      <c r="AR11" s="59">
        <v>0</v>
      </c>
      <c r="AS11" s="59">
        <v>0</v>
      </c>
      <c r="AT11" s="59">
        <v>0</v>
      </c>
      <c r="AU11" s="59">
        <v>0</v>
      </c>
      <c r="AV11" s="59">
        <v>0</v>
      </c>
      <c r="AW11" s="59">
        <v>0</v>
      </c>
      <c r="AX11" s="59">
        <v>0</v>
      </c>
      <c r="AY11" s="59">
        <v>0</v>
      </c>
      <c r="AZ11" s="59">
        <v>0</v>
      </c>
      <c r="BA11" s="59">
        <v>0</v>
      </c>
      <c r="BB11" s="59">
        <v>0</v>
      </c>
      <c r="BC11" s="59">
        <v>0</v>
      </c>
      <c r="BD11" s="59">
        <v>0</v>
      </c>
      <c r="BE11" s="59">
        <v>0</v>
      </c>
      <c r="BF11" s="59">
        <v>0</v>
      </c>
    </row>
    <row r="12" spans="1:58" x14ac:dyDescent="0.25">
      <c r="A12" s="59">
        <v>11</v>
      </c>
      <c r="B12" s="59">
        <v>43976</v>
      </c>
      <c r="C12" s="59" t="s">
        <v>153</v>
      </c>
      <c r="D12" s="59">
        <v>2</v>
      </c>
      <c r="E12" s="59">
        <v>2</v>
      </c>
      <c r="F12" s="59">
        <v>0</v>
      </c>
      <c r="G12" s="59">
        <v>0</v>
      </c>
      <c r="H12" s="59">
        <v>0</v>
      </c>
      <c r="I12" s="59">
        <v>2</v>
      </c>
      <c r="J12" s="59">
        <v>2</v>
      </c>
      <c r="K12" s="59">
        <v>0</v>
      </c>
      <c r="L12" s="59">
        <v>0</v>
      </c>
      <c r="M12" s="59">
        <v>0</v>
      </c>
      <c r="N12" s="59">
        <v>0</v>
      </c>
      <c r="O12" s="59">
        <v>0</v>
      </c>
      <c r="P12" s="59">
        <v>0</v>
      </c>
      <c r="Q12" s="59">
        <v>0</v>
      </c>
      <c r="R12" s="59">
        <v>0</v>
      </c>
      <c r="S12" s="59">
        <v>0</v>
      </c>
      <c r="T12" s="59">
        <v>0</v>
      </c>
      <c r="U12" s="59">
        <v>0</v>
      </c>
      <c r="V12" s="59">
        <v>0</v>
      </c>
      <c r="W12" s="59">
        <v>0</v>
      </c>
      <c r="X12" s="59">
        <v>0</v>
      </c>
      <c r="Y12" s="59">
        <v>0</v>
      </c>
      <c r="Z12" s="59">
        <v>0</v>
      </c>
      <c r="AA12" s="59">
        <v>0</v>
      </c>
      <c r="AB12" s="59">
        <v>0</v>
      </c>
      <c r="AC12" s="59">
        <v>0</v>
      </c>
      <c r="AD12" s="59">
        <v>0</v>
      </c>
      <c r="AE12" s="59">
        <v>0</v>
      </c>
      <c r="AF12" s="59">
        <v>0</v>
      </c>
      <c r="AG12" s="59">
        <v>0</v>
      </c>
      <c r="AH12" s="59">
        <v>0</v>
      </c>
      <c r="AI12" s="59">
        <v>0</v>
      </c>
      <c r="AJ12" s="59">
        <v>0</v>
      </c>
      <c r="AK12" s="59">
        <v>0</v>
      </c>
      <c r="AL12" s="59">
        <v>0</v>
      </c>
      <c r="AM12" s="59">
        <v>0</v>
      </c>
      <c r="AN12" s="59">
        <v>0</v>
      </c>
      <c r="AO12" s="59">
        <v>0</v>
      </c>
      <c r="AP12" s="59">
        <v>0</v>
      </c>
      <c r="AQ12" s="59">
        <v>0</v>
      </c>
      <c r="AR12" s="59">
        <v>0</v>
      </c>
      <c r="AS12" s="59">
        <v>0</v>
      </c>
      <c r="AT12" s="59">
        <v>0</v>
      </c>
      <c r="AU12" s="59">
        <v>0</v>
      </c>
      <c r="AV12" s="59">
        <v>0</v>
      </c>
      <c r="AW12" s="59">
        <v>0</v>
      </c>
      <c r="AX12" s="59">
        <v>0</v>
      </c>
      <c r="AY12" s="59">
        <v>0</v>
      </c>
      <c r="AZ12" s="59">
        <v>0</v>
      </c>
      <c r="BA12" s="59">
        <v>0</v>
      </c>
      <c r="BB12" s="59">
        <v>0</v>
      </c>
      <c r="BC12" s="59">
        <v>0</v>
      </c>
      <c r="BD12" s="59">
        <v>0</v>
      </c>
      <c r="BE12" s="59">
        <v>0</v>
      </c>
      <c r="BF12" s="59">
        <v>0</v>
      </c>
    </row>
    <row r="13" spans="1:58" x14ac:dyDescent="0.25">
      <c r="A13" s="59">
        <v>12</v>
      </c>
      <c r="B13" s="59">
        <v>43976</v>
      </c>
      <c r="C13" s="59" t="s">
        <v>156</v>
      </c>
      <c r="D13" s="59">
        <v>4</v>
      </c>
      <c r="E13" s="59">
        <v>4</v>
      </c>
      <c r="F13" s="59">
        <v>0</v>
      </c>
      <c r="G13" s="59">
        <v>0</v>
      </c>
      <c r="H13" s="59">
        <v>0</v>
      </c>
      <c r="I13" s="59">
        <v>10</v>
      </c>
      <c r="J13" s="59">
        <v>10</v>
      </c>
      <c r="K13" s="59">
        <v>0</v>
      </c>
      <c r="L13" s="59">
        <v>0</v>
      </c>
      <c r="M13" s="59">
        <v>0</v>
      </c>
      <c r="N13" s="59">
        <v>20</v>
      </c>
      <c r="O13" s="59">
        <v>104</v>
      </c>
      <c r="P13" s="59">
        <v>0</v>
      </c>
      <c r="Q13" s="59">
        <v>20</v>
      </c>
      <c r="R13" s="59">
        <v>104</v>
      </c>
      <c r="S13" s="59">
        <v>0</v>
      </c>
      <c r="T13" s="59">
        <v>0</v>
      </c>
      <c r="U13" s="59">
        <v>0</v>
      </c>
      <c r="V13" s="59">
        <v>0</v>
      </c>
      <c r="W13" s="59">
        <v>0</v>
      </c>
      <c r="X13" s="59">
        <v>0</v>
      </c>
      <c r="Y13" s="59">
        <v>0</v>
      </c>
      <c r="Z13" s="59">
        <v>0</v>
      </c>
      <c r="AA13" s="59">
        <v>0</v>
      </c>
      <c r="AB13" s="59">
        <v>0</v>
      </c>
      <c r="AC13" s="59">
        <v>0</v>
      </c>
      <c r="AD13" s="59">
        <v>0</v>
      </c>
      <c r="AE13" s="59">
        <v>0</v>
      </c>
      <c r="AF13" s="59">
        <v>0</v>
      </c>
      <c r="AG13" s="59">
        <v>0</v>
      </c>
      <c r="AH13" s="59">
        <v>0</v>
      </c>
      <c r="AI13" s="59">
        <v>0</v>
      </c>
      <c r="AJ13" s="59">
        <v>0</v>
      </c>
      <c r="AK13" s="59">
        <v>0</v>
      </c>
      <c r="AL13" s="59">
        <v>0</v>
      </c>
      <c r="AM13" s="59">
        <v>0</v>
      </c>
      <c r="AN13" s="59">
        <v>0</v>
      </c>
      <c r="AO13" s="59">
        <v>0</v>
      </c>
      <c r="AP13" s="59">
        <v>0</v>
      </c>
      <c r="AQ13" s="59">
        <v>0</v>
      </c>
      <c r="AR13" s="59">
        <v>0</v>
      </c>
      <c r="AS13" s="59">
        <v>0</v>
      </c>
      <c r="AT13" s="59">
        <v>0</v>
      </c>
      <c r="AU13" s="59">
        <v>0</v>
      </c>
      <c r="AV13" s="59">
        <v>0</v>
      </c>
      <c r="AW13" s="59">
        <v>0</v>
      </c>
      <c r="AX13" s="59">
        <v>0</v>
      </c>
      <c r="AY13" s="59">
        <v>0</v>
      </c>
      <c r="AZ13" s="59">
        <v>0</v>
      </c>
      <c r="BA13" s="59">
        <v>0</v>
      </c>
      <c r="BB13" s="59">
        <v>0</v>
      </c>
      <c r="BC13" s="59">
        <v>0</v>
      </c>
      <c r="BD13" s="59">
        <v>0</v>
      </c>
      <c r="BE13" s="59">
        <v>0</v>
      </c>
      <c r="BF13" s="59">
        <v>0</v>
      </c>
    </row>
    <row r="14" spans="1:58" x14ac:dyDescent="0.25">
      <c r="A14" s="59">
        <v>13</v>
      </c>
      <c r="B14" s="59">
        <v>43976</v>
      </c>
      <c r="C14" s="59" t="s">
        <v>162</v>
      </c>
      <c r="D14" s="59">
        <v>0</v>
      </c>
      <c r="E14" s="59">
        <v>0</v>
      </c>
      <c r="F14" s="59">
        <v>0</v>
      </c>
      <c r="G14" s="59">
        <v>0</v>
      </c>
      <c r="H14" s="59">
        <v>0</v>
      </c>
      <c r="I14" s="59">
        <v>0</v>
      </c>
      <c r="J14" s="59">
        <v>0</v>
      </c>
      <c r="K14" s="59">
        <v>0</v>
      </c>
      <c r="L14" s="59">
        <v>0</v>
      </c>
      <c r="M14" s="59">
        <v>0</v>
      </c>
      <c r="N14" s="59">
        <v>0</v>
      </c>
      <c r="O14" s="59">
        <v>0</v>
      </c>
      <c r="P14" s="59">
        <v>0</v>
      </c>
      <c r="Q14" s="59">
        <v>0</v>
      </c>
      <c r="R14" s="59">
        <v>0</v>
      </c>
      <c r="S14" s="59">
        <v>0</v>
      </c>
      <c r="T14" s="59">
        <v>0</v>
      </c>
      <c r="U14" s="59">
        <v>0</v>
      </c>
      <c r="V14" s="59">
        <v>0</v>
      </c>
      <c r="W14" s="59">
        <v>0</v>
      </c>
      <c r="X14" s="59">
        <v>0</v>
      </c>
      <c r="Y14" s="59">
        <v>0</v>
      </c>
      <c r="Z14" s="59">
        <v>0</v>
      </c>
      <c r="AA14" s="59">
        <v>0</v>
      </c>
      <c r="AB14" s="59">
        <v>0</v>
      </c>
      <c r="AC14" s="59">
        <v>0</v>
      </c>
      <c r="AD14" s="59">
        <v>0</v>
      </c>
      <c r="AE14" s="59">
        <v>0</v>
      </c>
      <c r="AF14" s="59">
        <v>0</v>
      </c>
      <c r="AG14" s="59">
        <v>0</v>
      </c>
      <c r="AH14" s="59">
        <v>0</v>
      </c>
      <c r="AI14" s="59">
        <v>0</v>
      </c>
      <c r="AJ14" s="59">
        <v>0</v>
      </c>
      <c r="AK14" s="59">
        <v>0</v>
      </c>
      <c r="AL14" s="59">
        <v>0</v>
      </c>
      <c r="AM14" s="59">
        <v>0</v>
      </c>
      <c r="AN14" s="59">
        <v>0</v>
      </c>
      <c r="AO14" s="59">
        <v>0</v>
      </c>
      <c r="AP14" s="59">
        <v>0</v>
      </c>
      <c r="AQ14" s="59">
        <v>0</v>
      </c>
      <c r="AR14" s="59">
        <v>0</v>
      </c>
      <c r="AS14" s="59">
        <v>0</v>
      </c>
      <c r="AT14" s="59">
        <v>0</v>
      </c>
      <c r="AU14" s="59">
        <v>0</v>
      </c>
      <c r="AV14" s="59">
        <v>0</v>
      </c>
      <c r="AW14" s="59">
        <v>0</v>
      </c>
      <c r="AX14" s="59">
        <v>0</v>
      </c>
      <c r="AY14" s="59">
        <v>0</v>
      </c>
      <c r="AZ14" s="59">
        <v>0</v>
      </c>
      <c r="BA14" s="59">
        <v>0</v>
      </c>
      <c r="BB14" s="59">
        <v>0</v>
      </c>
      <c r="BC14" s="59">
        <v>0</v>
      </c>
      <c r="BD14" s="59">
        <v>0</v>
      </c>
      <c r="BE14" s="59">
        <v>0</v>
      </c>
      <c r="BF14" s="59">
        <v>0</v>
      </c>
    </row>
    <row r="15" spans="1:58" x14ac:dyDescent="0.25">
      <c r="A15" s="59">
        <v>14</v>
      </c>
      <c r="B15" s="59">
        <v>43976</v>
      </c>
      <c r="C15" s="59" t="s">
        <v>165</v>
      </c>
      <c r="D15" s="59">
        <v>2</v>
      </c>
      <c r="E15" s="59">
        <v>2</v>
      </c>
      <c r="F15" s="59">
        <v>0</v>
      </c>
      <c r="G15" s="59">
        <v>0</v>
      </c>
      <c r="H15" s="59">
        <v>0</v>
      </c>
      <c r="I15" s="59">
        <v>2</v>
      </c>
      <c r="J15" s="59">
        <v>2</v>
      </c>
      <c r="K15" s="59">
        <v>0</v>
      </c>
      <c r="L15" s="59">
        <v>0</v>
      </c>
      <c r="M15" s="59">
        <v>0</v>
      </c>
      <c r="N15" s="59">
        <v>0</v>
      </c>
      <c r="O15" s="59">
        <v>8</v>
      </c>
      <c r="P15" s="59">
        <v>0</v>
      </c>
      <c r="Q15" s="59">
        <v>0</v>
      </c>
      <c r="R15" s="59">
        <v>8</v>
      </c>
      <c r="S15" s="59">
        <v>0</v>
      </c>
      <c r="T15" s="59">
        <v>0</v>
      </c>
      <c r="U15" s="59">
        <v>0</v>
      </c>
      <c r="V15" s="59">
        <v>0</v>
      </c>
      <c r="W15" s="59">
        <v>0</v>
      </c>
      <c r="X15" s="59">
        <v>0</v>
      </c>
      <c r="Y15" s="59">
        <v>0</v>
      </c>
      <c r="Z15" s="59">
        <v>0</v>
      </c>
      <c r="AA15" s="59">
        <v>0</v>
      </c>
      <c r="AB15" s="59">
        <v>0</v>
      </c>
      <c r="AC15" s="59">
        <v>0</v>
      </c>
      <c r="AD15" s="59">
        <v>8</v>
      </c>
      <c r="AE15" s="59">
        <v>0</v>
      </c>
      <c r="AF15" s="59">
        <v>0</v>
      </c>
      <c r="AG15" s="59">
        <v>8</v>
      </c>
      <c r="AH15" s="59">
        <v>0</v>
      </c>
      <c r="AI15" s="59">
        <v>0</v>
      </c>
      <c r="AJ15" s="59">
        <v>0</v>
      </c>
      <c r="AK15" s="59">
        <v>0</v>
      </c>
      <c r="AL15" s="59">
        <v>0</v>
      </c>
      <c r="AM15" s="59">
        <v>0</v>
      </c>
      <c r="AN15" s="59">
        <v>0</v>
      </c>
      <c r="AO15" s="59">
        <v>0</v>
      </c>
      <c r="AP15" s="59">
        <v>0</v>
      </c>
      <c r="AQ15" s="59">
        <v>0</v>
      </c>
      <c r="AR15" s="59">
        <v>0</v>
      </c>
      <c r="AS15" s="59">
        <v>8</v>
      </c>
      <c r="AT15" s="59">
        <v>0</v>
      </c>
      <c r="AU15" s="59">
        <v>0</v>
      </c>
      <c r="AV15" s="59">
        <v>8</v>
      </c>
      <c r="AW15" s="59">
        <v>0</v>
      </c>
      <c r="AX15" s="59">
        <v>0</v>
      </c>
      <c r="AY15" s="59">
        <v>0</v>
      </c>
      <c r="AZ15" s="59">
        <v>0</v>
      </c>
      <c r="BA15" s="59">
        <v>0</v>
      </c>
      <c r="BB15" s="59">
        <v>0</v>
      </c>
      <c r="BC15" s="59">
        <v>0</v>
      </c>
      <c r="BD15" s="59">
        <v>0</v>
      </c>
      <c r="BE15" s="59">
        <v>0</v>
      </c>
      <c r="BF15" s="59">
        <v>0</v>
      </c>
    </row>
    <row r="16" spans="1:58" x14ac:dyDescent="0.25">
      <c r="A16" s="59">
        <v>15</v>
      </c>
      <c r="B16" s="59">
        <v>43976</v>
      </c>
      <c r="C16" s="59" t="s">
        <v>169</v>
      </c>
      <c r="D16" s="59">
        <v>4</v>
      </c>
      <c r="E16" s="59">
        <v>4</v>
      </c>
      <c r="F16" s="59">
        <v>0</v>
      </c>
      <c r="G16" s="59">
        <v>0</v>
      </c>
      <c r="H16" s="59">
        <v>0</v>
      </c>
      <c r="I16" s="59">
        <v>328</v>
      </c>
      <c r="J16" s="59">
        <v>245</v>
      </c>
      <c r="K16" s="59">
        <v>2</v>
      </c>
      <c r="L16" s="59">
        <v>1</v>
      </c>
      <c r="M16" s="59">
        <v>1</v>
      </c>
      <c r="N16" s="59">
        <v>744</v>
      </c>
      <c r="O16" s="59">
        <v>1456</v>
      </c>
      <c r="P16" s="59">
        <v>46</v>
      </c>
      <c r="Q16" s="59">
        <v>744</v>
      </c>
      <c r="R16" s="59">
        <v>1393</v>
      </c>
      <c r="S16" s="59">
        <v>46</v>
      </c>
      <c r="T16" s="59">
        <v>0</v>
      </c>
      <c r="U16" s="59">
        <v>85</v>
      </c>
      <c r="V16" s="59">
        <v>0</v>
      </c>
      <c r="W16" s="59">
        <v>0</v>
      </c>
      <c r="X16" s="59">
        <v>0</v>
      </c>
      <c r="Y16" s="59">
        <v>0</v>
      </c>
      <c r="Z16" s="59">
        <v>0</v>
      </c>
      <c r="AA16" s="59">
        <v>0</v>
      </c>
      <c r="AB16" s="59">
        <v>0</v>
      </c>
      <c r="AC16" s="59">
        <v>744</v>
      </c>
      <c r="AD16" s="59">
        <v>1456</v>
      </c>
      <c r="AE16" s="59">
        <v>46</v>
      </c>
      <c r="AF16" s="59">
        <v>0</v>
      </c>
      <c r="AG16" s="59">
        <v>0</v>
      </c>
      <c r="AH16" s="59">
        <v>0</v>
      </c>
      <c r="AI16" s="59">
        <v>0</v>
      </c>
      <c r="AJ16" s="59">
        <v>0</v>
      </c>
      <c r="AK16" s="59">
        <v>0</v>
      </c>
      <c r="AL16" s="59">
        <v>0</v>
      </c>
      <c r="AM16" s="59">
        <v>0</v>
      </c>
      <c r="AN16" s="59">
        <v>0</v>
      </c>
      <c r="AO16" s="59">
        <v>0</v>
      </c>
      <c r="AP16" s="59">
        <v>0</v>
      </c>
      <c r="AQ16" s="59">
        <v>0</v>
      </c>
      <c r="AR16" s="59">
        <v>744</v>
      </c>
      <c r="AS16" s="59">
        <v>1456</v>
      </c>
      <c r="AT16" s="59">
        <v>46</v>
      </c>
      <c r="AU16" s="59">
        <v>0</v>
      </c>
      <c r="AV16" s="59">
        <v>0</v>
      </c>
      <c r="AW16" s="59">
        <v>0</v>
      </c>
      <c r="AX16" s="59">
        <v>0</v>
      </c>
      <c r="AY16" s="59">
        <v>0</v>
      </c>
      <c r="AZ16" s="59">
        <v>0</v>
      </c>
      <c r="BA16" s="59">
        <v>0</v>
      </c>
      <c r="BB16" s="59">
        <v>0</v>
      </c>
      <c r="BC16" s="59">
        <v>0</v>
      </c>
      <c r="BD16" s="59">
        <v>0</v>
      </c>
      <c r="BE16" s="59">
        <v>0</v>
      </c>
      <c r="BF16" s="59">
        <v>0</v>
      </c>
    </row>
    <row r="17" spans="1:58" x14ac:dyDescent="0.25">
      <c r="A17" s="59">
        <v>16</v>
      </c>
      <c r="B17" s="59">
        <v>43976</v>
      </c>
      <c r="C17" s="59" t="s">
        <v>174</v>
      </c>
      <c r="D17" s="59">
        <v>9</v>
      </c>
      <c r="E17" s="59">
        <v>7</v>
      </c>
      <c r="F17" s="59">
        <v>0</v>
      </c>
      <c r="G17" s="59">
        <v>0</v>
      </c>
      <c r="H17" s="59">
        <v>0</v>
      </c>
      <c r="I17" s="59">
        <v>1352</v>
      </c>
      <c r="J17" s="59">
        <v>810</v>
      </c>
      <c r="K17" s="59">
        <v>0</v>
      </c>
      <c r="L17" s="59">
        <v>0</v>
      </c>
      <c r="M17" s="59">
        <v>0</v>
      </c>
      <c r="N17" s="59">
        <v>1942</v>
      </c>
      <c r="O17" s="59">
        <v>3203</v>
      </c>
      <c r="P17" s="59">
        <v>710</v>
      </c>
      <c r="Q17" s="59">
        <v>1941</v>
      </c>
      <c r="R17" s="59">
        <v>2470</v>
      </c>
      <c r="S17" s="59">
        <v>704</v>
      </c>
      <c r="T17" s="59">
        <v>0</v>
      </c>
      <c r="U17" s="59">
        <v>0</v>
      </c>
      <c r="V17" s="59">
        <v>0</v>
      </c>
      <c r="W17" s="59">
        <v>0</v>
      </c>
      <c r="X17" s="59">
        <v>0</v>
      </c>
      <c r="Y17" s="59">
        <v>0</v>
      </c>
      <c r="Z17" s="59">
        <v>0</v>
      </c>
      <c r="AA17" s="59">
        <v>0</v>
      </c>
      <c r="AB17" s="59">
        <v>0</v>
      </c>
      <c r="AC17" s="59">
        <v>1942</v>
      </c>
      <c r="AD17" s="59">
        <v>3203</v>
      </c>
      <c r="AE17" s="59">
        <v>710</v>
      </c>
      <c r="AF17" s="59">
        <v>1269</v>
      </c>
      <c r="AG17" s="59">
        <v>1537</v>
      </c>
      <c r="AH17" s="59">
        <v>511</v>
      </c>
      <c r="AI17" s="59">
        <v>0</v>
      </c>
      <c r="AJ17" s="59">
        <v>0</v>
      </c>
      <c r="AK17" s="59">
        <v>0</v>
      </c>
      <c r="AL17" s="59">
        <v>0</v>
      </c>
      <c r="AM17" s="59">
        <v>0</v>
      </c>
      <c r="AN17" s="59">
        <v>0</v>
      </c>
      <c r="AO17" s="59">
        <v>0</v>
      </c>
      <c r="AP17" s="59">
        <v>0</v>
      </c>
      <c r="AQ17" s="59">
        <v>0</v>
      </c>
      <c r="AR17" s="59">
        <v>1942</v>
      </c>
      <c r="AS17" s="59">
        <v>3203</v>
      </c>
      <c r="AT17" s="59">
        <v>710</v>
      </c>
      <c r="AU17" s="59">
        <v>1269</v>
      </c>
      <c r="AV17" s="59">
        <v>1537</v>
      </c>
      <c r="AW17" s="59">
        <v>511</v>
      </c>
      <c r="AX17" s="59">
        <v>0</v>
      </c>
      <c r="AY17" s="59">
        <v>0</v>
      </c>
      <c r="AZ17" s="59">
        <v>0</v>
      </c>
      <c r="BA17" s="59">
        <v>0</v>
      </c>
      <c r="BB17" s="59">
        <v>0</v>
      </c>
      <c r="BC17" s="59">
        <v>0</v>
      </c>
      <c r="BD17" s="59">
        <v>0</v>
      </c>
      <c r="BE17" s="59">
        <v>0</v>
      </c>
      <c r="BF17" s="59">
        <v>0</v>
      </c>
    </row>
    <row r="18" spans="1:58" x14ac:dyDescent="0.25">
      <c r="A18" s="59">
        <v>17</v>
      </c>
      <c r="B18" s="59">
        <v>43976</v>
      </c>
      <c r="C18" s="59" t="s">
        <v>178</v>
      </c>
      <c r="D18" s="59">
        <v>2</v>
      </c>
      <c r="E18" s="59">
        <v>2</v>
      </c>
      <c r="F18" s="59">
        <v>0</v>
      </c>
      <c r="G18" s="59">
        <v>0</v>
      </c>
      <c r="H18" s="59">
        <v>0</v>
      </c>
      <c r="I18" s="59">
        <v>3</v>
      </c>
      <c r="J18" s="59">
        <v>3</v>
      </c>
      <c r="K18" s="59">
        <v>0</v>
      </c>
      <c r="L18" s="59">
        <v>0</v>
      </c>
      <c r="M18" s="59">
        <v>0</v>
      </c>
      <c r="N18" s="59">
        <v>0</v>
      </c>
      <c r="O18" s="59">
        <v>15</v>
      </c>
      <c r="P18" s="59">
        <v>0</v>
      </c>
      <c r="Q18" s="59">
        <v>0</v>
      </c>
      <c r="R18" s="59">
        <v>15</v>
      </c>
      <c r="S18" s="59">
        <v>0</v>
      </c>
      <c r="T18" s="59">
        <v>0</v>
      </c>
      <c r="U18" s="59">
        <v>0</v>
      </c>
      <c r="V18" s="59">
        <v>0</v>
      </c>
      <c r="W18" s="59">
        <v>0</v>
      </c>
      <c r="X18" s="59">
        <v>0</v>
      </c>
      <c r="Y18" s="59">
        <v>0</v>
      </c>
      <c r="Z18" s="59">
        <v>0</v>
      </c>
      <c r="AA18" s="59">
        <v>0</v>
      </c>
      <c r="AB18" s="59">
        <v>0</v>
      </c>
      <c r="AC18" s="59">
        <v>0</v>
      </c>
      <c r="AD18" s="59">
        <v>15</v>
      </c>
      <c r="AE18" s="59">
        <v>0</v>
      </c>
      <c r="AF18" s="59">
        <v>0</v>
      </c>
      <c r="AG18" s="59">
        <v>15</v>
      </c>
      <c r="AH18" s="59">
        <v>0</v>
      </c>
      <c r="AI18" s="59">
        <v>0</v>
      </c>
      <c r="AJ18" s="59">
        <v>0</v>
      </c>
      <c r="AK18" s="59">
        <v>0</v>
      </c>
      <c r="AL18" s="59">
        <v>0</v>
      </c>
      <c r="AM18" s="59">
        <v>0</v>
      </c>
      <c r="AN18" s="59">
        <v>0</v>
      </c>
      <c r="AO18" s="59">
        <v>0</v>
      </c>
      <c r="AP18" s="59">
        <v>0</v>
      </c>
      <c r="AQ18" s="59">
        <v>0</v>
      </c>
      <c r="AR18" s="59">
        <v>0</v>
      </c>
      <c r="AS18" s="59">
        <v>15</v>
      </c>
      <c r="AT18" s="59">
        <v>0</v>
      </c>
      <c r="AU18" s="59">
        <v>0</v>
      </c>
      <c r="AV18" s="59">
        <v>15</v>
      </c>
      <c r="AW18" s="59">
        <v>0</v>
      </c>
      <c r="AX18" s="59">
        <v>0</v>
      </c>
      <c r="AY18" s="59">
        <v>0</v>
      </c>
      <c r="AZ18" s="59">
        <v>0</v>
      </c>
      <c r="BA18" s="59">
        <v>0</v>
      </c>
      <c r="BB18" s="59">
        <v>0</v>
      </c>
      <c r="BC18" s="59">
        <v>0</v>
      </c>
      <c r="BD18" s="59">
        <v>0</v>
      </c>
      <c r="BE18" s="59">
        <v>0</v>
      </c>
      <c r="BF18" s="59">
        <v>0</v>
      </c>
    </row>
    <row r="19" spans="1:58" x14ac:dyDescent="0.25">
      <c r="A19" s="59">
        <v>18</v>
      </c>
      <c r="B19" s="59">
        <v>43976</v>
      </c>
      <c r="C19" s="59" t="s">
        <v>180</v>
      </c>
      <c r="D19" s="59">
        <v>2</v>
      </c>
      <c r="E19" s="59">
        <v>2</v>
      </c>
      <c r="F19" s="59">
        <v>0</v>
      </c>
      <c r="G19" s="59">
        <v>0</v>
      </c>
      <c r="H19" s="59">
        <v>0</v>
      </c>
      <c r="I19" s="59">
        <v>2</v>
      </c>
      <c r="J19" s="59">
        <v>2</v>
      </c>
      <c r="K19" s="59">
        <v>0</v>
      </c>
      <c r="L19" s="59">
        <v>0</v>
      </c>
      <c r="M19" s="59">
        <v>0</v>
      </c>
      <c r="N19" s="59">
        <v>100</v>
      </c>
      <c r="O19" s="59">
        <v>176</v>
      </c>
      <c r="P19" s="59">
        <v>9</v>
      </c>
      <c r="Q19" s="59">
        <v>100</v>
      </c>
      <c r="R19" s="59">
        <v>176</v>
      </c>
      <c r="S19" s="59">
        <v>9</v>
      </c>
      <c r="T19" s="59">
        <v>0</v>
      </c>
      <c r="U19" s="59">
        <v>0</v>
      </c>
      <c r="V19" s="59">
        <v>0</v>
      </c>
      <c r="W19" s="59">
        <v>0</v>
      </c>
      <c r="X19" s="59">
        <v>0</v>
      </c>
      <c r="Y19" s="59">
        <v>0</v>
      </c>
      <c r="Z19" s="59">
        <v>0</v>
      </c>
      <c r="AA19" s="59">
        <v>0</v>
      </c>
      <c r="AB19" s="59">
        <v>0</v>
      </c>
      <c r="AC19" s="59">
        <v>88</v>
      </c>
      <c r="AD19" s="59">
        <v>123</v>
      </c>
      <c r="AE19" s="59">
        <v>0</v>
      </c>
      <c r="AF19" s="59">
        <v>88</v>
      </c>
      <c r="AG19" s="59">
        <v>123</v>
      </c>
      <c r="AH19" s="59">
        <v>0</v>
      </c>
      <c r="AI19" s="59">
        <v>0</v>
      </c>
      <c r="AJ19" s="59">
        <v>0</v>
      </c>
      <c r="AK19" s="59">
        <v>0</v>
      </c>
      <c r="AL19" s="59">
        <v>0</v>
      </c>
      <c r="AM19" s="59">
        <v>0</v>
      </c>
      <c r="AN19" s="59">
        <v>0</v>
      </c>
      <c r="AO19" s="59">
        <v>0</v>
      </c>
      <c r="AP19" s="59">
        <v>0</v>
      </c>
      <c r="AQ19" s="59">
        <v>0</v>
      </c>
      <c r="AR19" s="59">
        <v>88</v>
      </c>
      <c r="AS19" s="59">
        <v>123</v>
      </c>
      <c r="AT19" s="59">
        <v>0</v>
      </c>
      <c r="AU19" s="59">
        <v>88</v>
      </c>
      <c r="AV19" s="59">
        <v>123</v>
      </c>
      <c r="AW19" s="59">
        <v>0</v>
      </c>
      <c r="AX19" s="59">
        <v>0</v>
      </c>
      <c r="AY19" s="59">
        <v>0</v>
      </c>
      <c r="AZ19" s="59">
        <v>0</v>
      </c>
      <c r="BA19" s="59">
        <v>0</v>
      </c>
      <c r="BB19" s="59">
        <v>0</v>
      </c>
      <c r="BC19" s="59">
        <v>0</v>
      </c>
      <c r="BD19" s="59">
        <v>0</v>
      </c>
      <c r="BE19" s="59">
        <v>0</v>
      </c>
      <c r="BF19" s="59">
        <v>0</v>
      </c>
    </row>
    <row r="20" spans="1:58" x14ac:dyDescent="0.25">
      <c r="A20" s="59">
        <v>19</v>
      </c>
      <c r="B20" s="59">
        <v>43976</v>
      </c>
      <c r="C20" s="59" t="s">
        <v>184</v>
      </c>
      <c r="D20" s="59">
        <v>2</v>
      </c>
      <c r="E20" s="59">
        <v>2</v>
      </c>
      <c r="F20" s="59">
        <v>0</v>
      </c>
      <c r="G20" s="59">
        <v>0</v>
      </c>
      <c r="H20" s="59">
        <v>0</v>
      </c>
      <c r="I20" s="59">
        <v>3</v>
      </c>
      <c r="J20" s="59">
        <v>3</v>
      </c>
      <c r="K20" s="59">
        <v>0</v>
      </c>
      <c r="L20" s="59">
        <v>0</v>
      </c>
      <c r="M20" s="59">
        <v>0</v>
      </c>
      <c r="N20" s="59">
        <v>0</v>
      </c>
      <c r="O20" s="59">
        <v>10</v>
      </c>
      <c r="P20" s="59">
        <v>0</v>
      </c>
      <c r="Q20" s="59">
        <v>0</v>
      </c>
      <c r="R20" s="59">
        <v>10</v>
      </c>
      <c r="S20" s="59">
        <v>0</v>
      </c>
      <c r="T20" s="59">
        <v>0</v>
      </c>
      <c r="U20" s="59">
        <v>0</v>
      </c>
      <c r="V20" s="59">
        <v>0</v>
      </c>
      <c r="W20" s="59">
        <v>0</v>
      </c>
      <c r="X20" s="59">
        <v>0</v>
      </c>
      <c r="Y20" s="59">
        <v>0</v>
      </c>
      <c r="Z20" s="59">
        <v>0</v>
      </c>
      <c r="AA20" s="59">
        <v>0</v>
      </c>
      <c r="AB20" s="59">
        <v>0</v>
      </c>
      <c r="AC20" s="59">
        <v>0</v>
      </c>
      <c r="AD20" s="59">
        <v>10</v>
      </c>
      <c r="AE20" s="59">
        <v>0</v>
      </c>
      <c r="AF20" s="59">
        <v>0</v>
      </c>
      <c r="AG20" s="59">
        <v>10</v>
      </c>
      <c r="AH20" s="59">
        <v>0</v>
      </c>
      <c r="AI20" s="59">
        <v>0</v>
      </c>
      <c r="AJ20" s="59">
        <v>0</v>
      </c>
      <c r="AK20" s="59">
        <v>0</v>
      </c>
      <c r="AL20" s="59">
        <v>0</v>
      </c>
      <c r="AM20" s="59">
        <v>0</v>
      </c>
      <c r="AN20" s="59">
        <v>0</v>
      </c>
      <c r="AO20" s="59">
        <v>0</v>
      </c>
      <c r="AP20" s="59">
        <v>0</v>
      </c>
      <c r="AQ20" s="59">
        <v>0</v>
      </c>
      <c r="AR20" s="59">
        <v>0</v>
      </c>
      <c r="AS20" s="59">
        <v>10</v>
      </c>
      <c r="AT20" s="59">
        <v>0</v>
      </c>
      <c r="AU20" s="59">
        <v>0</v>
      </c>
      <c r="AV20" s="59">
        <v>10</v>
      </c>
      <c r="AW20" s="59">
        <v>0</v>
      </c>
      <c r="AX20" s="59">
        <v>0</v>
      </c>
      <c r="AY20" s="59">
        <v>0</v>
      </c>
      <c r="AZ20" s="59">
        <v>0</v>
      </c>
      <c r="BA20" s="59">
        <v>0</v>
      </c>
      <c r="BB20" s="59">
        <v>0</v>
      </c>
      <c r="BC20" s="59">
        <v>0</v>
      </c>
      <c r="BD20" s="59">
        <v>0</v>
      </c>
      <c r="BE20" s="59">
        <v>0</v>
      </c>
      <c r="BF20" s="59">
        <v>0</v>
      </c>
    </row>
    <row r="21" spans="1:58" x14ac:dyDescent="0.25">
      <c r="A21" s="59">
        <v>20</v>
      </c>
      <c r="B21" s="59">
        <v>43976</v>
      </c>
      <c r="C21" s="59" t="s">
        <v>186</v>
      </c>
      <c r="D21" s="59">
        <v>2</v>
      </c>
      <c r="E21" s="59">
        <v>2</v>
      </c>
      <c r="F21" s="59">
        <v>0</v>
      </c>
      <c r="G21" s="59">
        <v>0</v>
      </c>
      <c r="H21" s="59">
        <v>0</v>
      </c>
      <c r="I21" s="59">
        <v>3</v>
      </c>
      <c r="J21" s="59">
        <v>3</v>
      </c>
      <c r="K21" s="59">
        <v>0</v>
      </c>
      <c r="L21" s="59">
        <v>0</v>
      </c>
      <c r="M21" s="59">
        <v>0</v>
      </c>
      <c r="N21" s="59">
        <v>0</v>
      </c>
      <c r="O21" s="59">
        <v>10</v>
      </c>
      <c r="P21" s="59">
        <v>0</v>
      </c>
      <c r="Q21" s="59">
        <v>0</v>
      </c>
      <c r="R21" s="59">
        <v>10</v>
      </c>
      <c r="S21" s="59">
        <v>0</v>
      </c>
      <c r="T21" s="59">
        <v>0</v>
      </c>
      <c r="U21" s="59">
        <v>0</v>
      </c>
      <c r="V21" s="59">
        <v>0</v>
      </c>
      <c r="W21" s="59">
        <v>0</v>
      </c>
      <c r="X21" s="59">
        <v>0</v>
      </c>
      <c r="Y21" s="59">
        <v>0</v>
      </c>
      <c r="Z21" s="59">
        <v>0</v>
      </c>
      <c r="AA21" s="59">
        <v>0</v>
      </c>
      <c r="AB21" s="59">
        <v>0</v>
      </c>
      <c r="AC21" s="59">
        <v>0</v>
      </c>
      <c r="AD21" s="59">
        <v>10</v>
      </c>
      <c r="AE21" s="59">
        <v>0</v>
      </c>
      <c r="AF21" s="59">
        <v>0</v>
      </c>
      <c r="AG21" s="59">
        <v>10</v>
      </c>
      <c r="AH21" s="59">
        <v>0</v>
      </c>
      <c r="AI21" s="59">
        <v>0</v>
      </c>
      <c r="AJ21" s="59">
        <v>0</v>
      </c>
      <c r="AK21" s="59">
        <v>0</v>
      </c>
      <c r="AL21" s="59">
        <v>0</v>
      </c>
      <c r="AM21" s="59">
        <v>0</v>
      </c>
      <c r="AN21" s="59">
        <v>0</v>
      </c>
      <c r="AO21" s="59">
        <v>0</v>
      </c>
      <c r="AP21" s="59">
        <v>0</v>
      </c>
      <c r="AQ21" s="59">
        <v>0</v>
      </c>
      <c r="AR21" s="59">
        <v>0</v>
      </c>
      <c r="AS21" s="59">
        <v>10</v>
      </c>
      <c r="AT21" s="59">
        <v>0</v>
      </c>
      <c r="AU21" s="59">
        <v>0</v>
      </c>
      <c r="AV21" s="59">
        <v>10</v>
      </c>
      <c r="AW21" s="59">
        <v>0</v>
      </c>
      <c r="AX21" s="59">
        <v>0</v>
      </c>
      <c r="AY21" s="59">
        <v>0</v>
      </c>
      <c r="AZ21" s="59">
        <v>0</v>
      </c>
      <c r="BA21" s="59">
        <v>0</v>
      </c>
      <c r="BB21" s="59">
        <v>0</v>
      </c>
      <c r="BC21" s="59">
        <v>0</v>
      </c>
      <c r="BD21" s="59">
        <v>0</v>
      </c>
      <c r="BE21" s="59">
        <v>0</v>
      </c>
      <c r="BF21" s="59">
        <v>0</v>
      </c>
    </row>
    <row r="22" spans="1:58" x14ac:dyDescent="0.25">
      <c r="A22" s="59">
        <v>21</v>
      </c>
      <c r="B22" s="59">
        <v>43976</v>
      </c>
      <c r="C22" s="59" t="s">
        <v>188</v>
      </c>
      <c r="D22" s="59">
        <v>2</v>
      </c>
      <c r="E22" s="59">
        <v>2</v>
      </c>
      <c r="F22" s="59">
        <v>0</v>
      </c>
      <c r="G22" s="59">
        <v>0</v>
      </c>
      <c r="H22" s="59">
        <v>0</v>
      </c>
      <c r="I22" s="59">
        <v>3</v>
      </c>
      <c r="J22" s="59">
        <v>3</v>
      </c>
      <c r="K22" s="59">
        <v>0</v>
      </c>
      <c r="L22" s="59">
        <v>0</v>
      </c>
      <c r="M22" s="59">
        <v>0</v>
      </c>
      <c r="N22" s="59">
        <v>0</v>
      </c>
      <c r="O22" s="59">
        <v>95</v>
      </c>
      <c r="P22" s="59">
        <v>0</v>
      </c>
      <c r="Q22" s="59">
        <v>0</v>
      </c>
      <c r="R22" s="59">
        <v>95</v>
      </c>
      <c r="S22" s="59">
        <v>0</v>
      </c>
      <c r="T22" s="59">
        <v>0</v>
      </c>
      <c r="U22" s="59">
        <v>0</v>
      </c>
      <c r="V22" s="59">
        <v>0</v>
      </c>
      <c r="W22" s="59">
        <v>0</v>
      </c>
      <c r="X22" s="59">
        <v>0</v>
      </c>
      <c r="Y22" s="59">
        <v>0</v>
      </c>
      <c r="Z22" s="59">
        <v>0</v>
      </c>
      <c r="AA22" s="59">
        <v>0</v>
      </c>
      <c r="AB22" s="59">
        <v>0</v>
      </c>
      <c r="AC22" s="59">
        <v>0</v>
      </c>
      <c r="AD22" s="59">
        <v>95</v>
      </c>
      <c r="AE22" s="59">
        <v>0</v>
      </c>
      <c r="AF22" s="59">
        <v>0</v>
      </c>
      <c r="AG22" s="59">
        <v>95</v>
      </c>
      <c r="AH22" s="59">
        <v>0</v>
      </c>
      <c r="AI22" s="59">
        <v>0</v>
      </c>
      <c r="AJ22" s="59">
        <v>0</v>
      </c>
      <c r="AK22" s="59">
        <v>0</v>
      </c>
      <c r="AL22" s="59">
        <v>0</v>
      </c>
      <c r="AM22" s="59">
        <v>0</v>
      </c>
      <c r="AN22" s="59">
        <v>0</v>
      </c>
      <c r="AO22" s="59">
        <v>0</v>
      </c>
      <c r="AP22" s="59">
        <v>0</v>
      </c>
      <c r="AQ22" s="59">
        <v>0</v>
      </c>
      <c r="AR22" s="59">
        <v>0</v>
      </c>
      <c r="AS22" s="59">
        <v>95</v>
      </c>
      <c r="AT22" s="59">
        <v>0</v>
      </c>
      <c r="AU22" s="59">
        <v>0</v>
      </c>
      <c r="AV22" s="59">
        <v>95</v>
      </c>
      <c r="AW22" s="59">
        <v>0</v>
      </c>
      <c r="AX22" s="59">
        <v>0</v>
      </c>
      <c r="AY22" s="59">
        <v>0</v>
      </c>
      <c r="AZ22" s="59">
        <v>0</v>
      </c>
      <c r="BA22" s="59">
        <v>0</v>
      </c>
      <c r="BB22" s="59">
        <v>0</v>
      </c>
      <c r="BC22" s="59">
        <v>0</v>
      </c>
      <c r="BD22" s="59">
        <v>0</v>
      </c>
      <c r="BE22" s="59">
        <v>0</v>
      </c>
      <c r="BF22" s="59">
        <v>0</v>
      </c>
    </row>
    <row r="23" spans="1:58" x14ac:dyDescent="0.25">
      <c r="A23" s="59">
        <v>22</v>
      </c>
      <c r="B23" s="59">
        <v>43976</v>
      </c>
      <c r="C23" s="59" t="s">
        <v>192</v>
      </c>
      <c r="D23" s="59">
        <v>2</v>
      </c>
      <c r="E23" s="59">
        <v>2</v>
      </c>
      <c r="F23" s="59">
        <v>0</v>
      </c>
      <c r="G23" s="59">
        <v>0</v>
      </c>
      <c r="H23" s="59">
        <v>0</v>
      </c>
      <c r="I23" s="59">
        <v>12</v>
      </c>
      <c r="J23" s="59">
        <v>12</v>
      </c>
      <c r="K23" s="59">
        <v>0</v>
      </c>
      <c r="L23" s="59">
        <v>0</v>
      </c>
      <c r="M23" s="59">
        <v>0</v>
      </c>
      <c r="N23" s="59">
        <v>0</v>
      </c>
      <c r="O23" s="59">
        <v>300</v>
      </c>
      <c r="P23" s="59">
        <v>0</v>
      </c>
      <c r="Q23" s="59">
        <v>0</v>
      </c>
      <c r="R23" s="59">
        <v>300</v>
      </c>
      <c r="S23" s="59">
        <v>0</v>
      </c>
      <c r="T23" s="59">
        <v>0</v>
      </c>
      <c r="U23" s="59">
        <v>0</v>
      </c>
      <c r="V23" s="59">
        <v>0</v>
      </c>
      <c r="W23" s="59">
        <v>0</v>
      </c>
      <c r="X23" s="59">
        <v>0</v>
      </c>
      <c r="Y23" s="59">
        <v>0</v>
      </c>
      <c r="Z23" s="59">
        <v>0</v>
      </c>
      <c r="AA23" s="59">
        <v>0</v>
      </c>
      <c r="AB23" s="59">
        <v>0</v>
      </c>
      <c r="AC23" s="59">
        <v>0</v>
      </c>
      <c r="AD23" s="59">
        <v>300</v>
      </c>
      <c r="AE23" s="59">
        <v>0</v>
      </c>
      <c r="AF23" s="59">
        <v>0</v>
      </c>
      <c r="AG23" s="59">
        <v>300</v>
      </c>
      <c r="AH23" s="59">
        <v>0</v>
      </c>
      <c r="AI23" s="59">
        <v>0</v>
      </c>
      <c r="AJ23" s="59">
        <v>0</v>
      </c>
      <c r="AK23" s="59">
        <v>0</v>
      </c>
      <c r="AL23" s="59">
        <v>0</v>
      </c>
      <c r="AM23" s="59">
        <v>0</v>
      </c>
      <c r="AN23" s="59">
        <v>0</v>
      </c>
      <c r="AO23" s="59">
        <v>0</v>
      </c>
      <c r="AP23" s="59">
        <v>0</v>
      </c>
      <c r="AQ23" s="59">
        <v>0</v>
      </c>
      <c r="AR23" s="59">
        <v>0</v>
      </c>
      <c r="AS23" s="59">
        <v>300</v>
      </c>
      <c r="AT23" s="59">
        <v>0</v>
      </c>
      <c r="AU23" s="59">
        <v>0</v>
      </c>
      <c r="AV23" s="59">
        <v>300</v>
      </c>
      <c r="AW23" s="59">
        <v>0</v>
      </c>
      <c r="AX23" s="59">
        <v>0</v>
      </c>
      <c r="AY23" s="59">
        <v>0</v>
      </c>
      <c r="AZ23" s="59">
        <v>0</v>
      </c>
      <c r="BA23" s="59">
        <v>0</v>
      </c>
      <c r="BB23" s="59">
        <v>0</v>
      </c>
      <c r="BC23" s="59">
        <v>0</v>
      </c>
      <c r="BD23" s="59">
        <v>0</v>
      </c>
      <c r="BE23" s="59">
        <v>0</v>
      </c>
      <c r="BF23" s="59">
        <v>0</v>
      </c>
    </row>
    <row r="24" spans="1:58" x14ac:dyDescent="0.25">
      <c r="A24" s="59">
        <v>23</v>
      </c>
      <c r="B24" s="59">
        <v>43976</v>
      </c>
      <c r="C24" s="59" t="s">
        <v>196</v>
      </c>
      <c r="D24" s="59">
        <v>2</v>
      </c>
      <c r="E24" s="59">
        <v>2</v>
      </c>
      <c r="F24" s="59">
        <v>0</v>
      </c>
      <c r="G24" s="59">
        <v>0</v>
      </c>
      <c r="H24" s="59">
        <v>0</v>
      </c>
      <c r="I24" s="59">
        <v>12</v>
      </c>
      <c r="J24" s="59">
        <v>12</v>
      </c>
      <c r="K24" s="59">
        <v>0</v>
      </c>
      <c r="L24" s="59">
        <v>0</v>
      </c>
      <c r="M24" s="59">
        <v>0</v>
      </c>
      <c r="N24" s="59">
        <v>0</v>
      </c>
      <c r="O24" s="59">
        <v>16</v>
      </c>
      <c r="P24" s="59">
        <v>0</v>
      </c>
      <c r="Q24" s="59">
        <v>0</v>
      </c>
      <c r="R24" s="59">
        <v>16</v>
      </c>
      <c r="S24" s="59">
        <v>0</v>
      </c>
      <c r="T24" s="59">
        <v>0</v>
      </c>
      <c r="U24" s="59">
        <v>0</v>
      </c>
      <c r="V24" s="59">
        <v>0</v>
      </c>
      <c r="W24" s="59">
        <v>0</v>
      </c>
      <c r="X24" s="59">
        <v>0</v>
      </c>
      <c r="Y24" s="59">
        <v>0</v>
      </c>
      <c r="Z24" s="59">
        <v>0</v>
      </c>
      <c r="AA24" s="59">
        <v>0</v>
      </c>
      <c r="AB24" s="59">
        <v>0</v>
      </c>
      <c r="AC24" s="59">
        <v>0</v>
      </c>
      <c r="AD24" s="59">
        <v>16</v>
      </c>
      <c r="AE24" s="59">
        <v>0</v>
      </c>
      <c r="AF24" s="59">
        <v>0</v>
      </c>
      <c r="AG24" s="59">
        <v>4</v>
      </c>
      <c r="AH24" s="59">
        <v>0</v>
      </c>
      <c r="AI24" s="59">
        <v>0</v>
      </c>
      <c r="AJ24" s="59">
        <v>0</v>
      </c>
      <c r="AK24" s="59">
        <v>0</v>
      </c>
      <c r="AL24" s="59">
        <v>0</v>
      </c>
      <c r="AM24" s="59">
        <v>0</v>
      </c>
      <c r="AN24" s="59">
        <v>0</v>
      </c>
      <c r="AO24" s="59">
        <v>0</v>
      </c>
      <c r="AP24" s="59">
        <v>0</v>
      </c>
      <c r="AQ24" s="59">
        <v>0</v>
      </c>
      <c r="AR24" s="59">
        <v>0</v>
      </c>
      <c r="AS24" s="59">
        <v>16</v>
      </c>
      <c r="AT24" s="59">
        <v>0</v>
      </c>
      <c r="AU24" s="59">
        <v>0</v>
      </c>
      <c r="AV24" s="59">
        <v>4</v>
      </c>
      <c r="AW24" s="59">
        <v>0</v>
      </c>
      <c r="AX24" s="59">
        <v>0</v>
      </c>
      <c r="AY24" s="59">
        <v>0</v>
      </c>
      <c r="AZ24" s="59">
        <v>0</v>
      </c>
      <c r="BA24" s="59">
        <v>0</v>
      </c>
      <c r="BB24" s="59">
        <v>0</v>
      </c>
      <c r="BC24" s="59">
        <v>0</v>
      </c>
      <c r="BD24" s="59">
        <v>0</v>
      </c>
      <c r="BE24" s="59">
        <v>0</v>
      </c>
      <c r="BF24" s="59">
        <v>0</v>
      </c>
    </row>
    <row r="25" spans="1:58" x14ac:dyDescent="0.25">
      <c r="A25" s="59">
        <v>24</v>
      </c>
      <c r="B25" s="59">
        <v>43976</v>
      </c>
      <c r="C25" s="59" t="s">
        <v>198</v>
      </c>
      <c r="D25" s="59">
        <v>2</v>
      </c>
      <c r="E25" s="59">
        <v>2</v>
      </c>
      <c r="F25" s="59">
        <v>0</v>
      </c>
      <c r="G25" s="59">
        <v>0</v>
      </c>
      <c r="H25" s="59">
        <v>0</v>
      </c>
      <c r="I25" s="59">
        <v>3</v>
      </c>
      <c r="J25" s="59">
        <v>3</v>
      </c>
      <c r="K25" s="59">
        <v>0</v>
      </c>
      <c r="L25" s="59">
        <v>0</v>
      </c>
      <c r="M25" s="59">
        <v>0</v>
      </c>
      <c r="N25" s="59">
        <v>0</v>
      </c>
      <c r="O25" s="59">
        <v>16</v>
      </c>
      <c r="P25" s="59">
        <v>0</v>
      </c>
      <c r="Q25" s="59">
        <v>0</v>
      </c>
      <c r="R25" s="59">
        <v>16</v>
      </c>
      <c r="S25" s="59">
        <v>0</v>
      </c>
      <c r="T25" s="59">
        <v>0</v>
      </c>
      <c r="U25" s="59">
        <v>0</v>
      </c>
      <c r="V25" s="59">
        <v>0</v>
      </c>
      <c r="W25" s="59">
        <v>0</v>
      </c>
      <c r="X25" s="59">
        <v>0</v>
      </c>
      <c r="Y25" s="59">
        <v>0</v>
      </c>
      <c r="Z25" s="59">
        <v>0</v>
      </c>
      <c r="AA25" s="59">
        <v>0</v>
      </c>
      <c r="AB25" s="59">
        <v>0</v>
      </c>
      <c r="AC25" s="59">
        <v>0</v>
      </c>
      <c r="AD25" s="59">
        <v>16</v>
      </c>
      <c r="AE25" s="59">
        <v>0</v>
      </c>
      <c r="AF25" s="59">
        <v>0</v>
      </c>
      <c r="AG25" s="59">
        <v>16</v>
      </c>
      <c r="AH25" s="59">
        <v>0</v>
      </c>
      <c r="AI25" s="59">
        <v>0</v>
      </c>
      <c r="AJ25" s="59">
        <v>0</v>
      </c>
      <c r="AK25" s="59">
        <v>0</v>
      </c>
      <c r="AL25" s="59">
        <v>0</v>
      </c>
      <c r="AM25" s="59">
        <v>0</v>
      </c>
      <c r="AN25" s="59">
        <v>0</v>
      </c>
      <c r="AO25" s="59">
        <v>0</v>
      </c>
      <c r="AP25" s="59">
        <v>0</v>
      </c>
      <c r="AQ25" s="59">
        <v>0</v>
      </c>
      <c r="AR25" s="59">
        <v>0</v>
      </c>
      <c r="AS25" s="59">
        <v>16</v>
      </c>
      <c r="AT25" s="59">
        <v>0</v>
      </c>
      <c r="AU25" s="59">
        <v>0</v>
      </c>
      <c r="AV25" s="59">
        <v>16</v>
      </c>
      <c r="AW25" s="59">
        <v>0</v>
      </c>
      <c r="AX25" s="59">
        <v>0</v>
      </c>
      <c r="AY25" s="59">
        <v>0</v>
      </c>
      <c r="AZ25" s="59">
        <v>0</v>
      </c>
      <c r="BA25" s="59">
        <v>0</v>
      </c>
      <c r="BB25" s="59">
        <v>0</v>
      </c>
      <c r="BC25" s="59">
        <v>0</v>
      </c>
      <c r="BD25" s="59">
        <v>0</v>
      </c>
      <c r="BE25" s="59">
        <v>0</v>
      </c>
      <c r="BF25" s="59">
        <v>0</v>
      </c>
    </row>
    <row r="26" spans="1:58" x14ac:dyDescent="0.25">
      <c r="A26" s="59">
        <v>25</v>
      </c>
      <c r="B26" s="59">
        <v>43976</v>
      </c>
      <c r="C26" s="59" t="s">
        <v>202</v>
      </c>
      <c r="D26" s="59">
        <v>2</v>
      </c>
      <c r="E26" s="59">
        <v>2</v>
      </c>
      <c r="F26" s="59">
        <v>0</v>
      </c>
      <c r="G26" s="59">
        <v>0</v>
      </c>
      <c r="H26" s="59">
        <v>0</v>
      </c>
      <c r="I26" s="59">
        <v>2</v>
      </c>
      <c r="J26" s="59">
        <v>2</v>
      </c>
      <c r="K26" s="59">
        <v>0</v>
      </c>
      <c r="L26" s="59">
        <v>0</v>
      </c>
      <c r="M26" s="59">
        <v>0</v>
      </c>
      <c r="N26" s="59">
        <v>37</v>
      </c>
      <c r="O26" s="59">
        <v>53</v>
      </c>
      <c r="P26" s="59">
        <v>0</v>
      </c>
      <c r="Q26" s="59">
        <v>37</v>
      </c>
      <c r="R26" s="59">
        <v>53</v>
      </c>
      <c r="S26" s="59">
        <v>0</v>
      </c>
      <c r="T26" s="59">
        <v>0</v>
      </c>
      <c r="U26" s="59">
        <v>0</v>
      </c>
      <c r="V26" s="59">
        <v>0</v>
      </c>
      <c r="W26" s="59">
        <v>0</v>
      </c>
      <c r="X26" s="59">
        <v>0</v>
      </c>
      <c r="Y26" s="59">
        <v>0</v>
      </c>
      <c r="Z26" s="59">
        <v>0</v>
      </c>
      <c r="AA26" s="59">
        <v>0</v>
      </c>
      <c r="AB26" s="59">
        <v>0</v>
      </c>
      <c r="AC26" s="59">
        <v>35</v>
      </c>
      <c r="AD26" s="59">
        <v>53</v>
      </c>
      <c r="AE26" s="59">
        <v>0</v>
      </c>
      <c r="AF26" s="59">
        <v>35</v>
      </c>
      <c r="AG26" s="59">
        <v>53</v>
      </c>
      <c r="AH26" s="59">
        <v>0</v>
      </c>
      <c r="AI26" s="59">
        <v>0</v>
      </c>
      <c r="AJ26" s="59">
        <v>0</v>
      </c>
      <c r="AK26" s="59">
        <v>0</v>
      </c>
      <c r="AL26" s="59">
        <v>0</v>
      </c>
      <c r="AM26" s="59">
        <v>0</v>
      </c>
      <c r="AN26" s="59">
        <v>0</v>
      </c>
      <c r="AO26" s="59">
        <v>0</v>
      </c>
      <c r="AP26" s="59">
        <v>0</v>
      </c>
      <c r="AQ26" s="59">
        <v>0</v>
      </c>
      <c r="AR26" s="59">
        <v>35</v>
      </c>
      <c r="AS26" s="59">
        <v>53</v>
      </c>
      <c r="AT26" s="59">
        <v>0</v>
      </c>
      <c r="AU26" s="59">
        <v>35</v>
      </c>
      <c r="AV26" s="59">
        <v>53</v>
      </c>
      <c r="AW26" s="59">
        <v>0</v>
      </c>
      <c r="AX26" s="59">
        <v>0</v>
      </c>
      <c r="AY26" s="59">
        <v>0</v>
      </c>
      <c r="AZ26" s="59">
        <v>0</v>
      </c>
      <c r="BA26" s="59">
        <v>0</v>
      </c>
      <c r="BB26" s="59">
        <v>0</v>
      </c>
      <c r="BC26" s="59">
        <v>0</v>
      </c>
      <c r="BD26" s="59">
        <v>0</v>
      </c>
      <c r="BE26" s="59">
        <v>0</v>
      </c>
      <c r="BF26" s="59">
        <v>0</v>
      </c>
    </row>
    <row r="27" spans="1:58" x14ac:dyDescent="0.25">
      <c r="A27" s="59">
        <v>26</v>
      </c>
      <c r="B27" s="59">
        <v>43976</v>
      </c>
      <c r="C27" s="59" t="s">
        <v>207</v>
      </c>
      <c r="D27" s="59">
        <v>2</v>
      </c>
      <c r="E27" s="59">
        <v>2</v>
      </c>
      <c r="F27" s="59">
        <v>0</v>
      </c>
      <c r="G27" s="59">
        <v>0</v>
      </c>
      <c r="H27" s="59">
        <v>0</v>
      </c>
      <c r="I27" s="59">
        <v>2</v>
      </c>
      <c r="J27" s="59">
        <v>2</v>
      </c>
      <c r="K27" s="59">
        <v>0</v>
      </c>
      <c r="L27" s="59">
        <v>0</v>
      </c>
      <c r="M27" s="59">
        <v>0</v>
      </c>
      <c r="N27" s="59">
        <v>0</v>
      </c>
      <c r="O27" s="59">
        <v>27</v>
      </c>
      <c r="P27" s="59">
        <v>0</v>
      </c>
      <c r="Q27" s="59">
        <v>0</v>
      </c>
      <c r="R27" s="59">
        <v>27</v>
      </c>
      <c r="S27" s="59">
        <v>0</v>
      </c>
      <c r="T27" s="59">
        <v>0</v>
      </c>
      <c r="U27" s="59">
        <v>0</v>
      </c>
      <c r="V27" s="59">
        <v>0</v>
      </c>
      <c r="W27" s="59">
        <v>0</v>
      </c>
      <c r="X27" s="59">
        <v>0</v>
      </c>
      <c r="Y27" s="59">
        <v>0</v>
      </c>
      <c r="Z27" s="59">
        <v>0</v>
      </c>
      <c r="AA27" s="59">
        <v>0</v>
      </c>
      <c r="AB27" s="59">
        <v>0</v>
      </c>
      <c r="AC27" s="59">
        <v>0</v>
      </c>
      <c r="AD27" s="59">
        <v>27</v>
      </c>
      <c r="AE27" s="59">
        <v>0</v>
      </c>
      <c r="AF27" s="59">
        <v>0</v>
      </c>
      <c r="AG27" s="59">
        <v>27</v>
      </c>
      <c r="AH27" s="59">
        <v>0</v>
      </c>
      <c r="AI27" s="59">
        <v>0</v>
      </c>
      <c r="AJ27" s="59">
        <v>0</v>
      </c>
      <c r="AK27" s="59">
        <v>0</v>
      </c>
      <c r="AL27" s="59">
        <v>0</v>
      </c>
      <c r="AM27" s="59">
        <v>0</v>
      </c>
      <c r="AN27" s="59">
        <v>0</v>
      </c>
      <c r="AO27" s="59">
        <v>0</v>
      </c>
      <c r="AP27" s="59">
        <v>0</v>
      </c>
      <c r="AQ27" s="59">
        <v>0</v>
      </c>
      <c r="AR27" s="59">
        <v>0</v>
      </c>
      <c r="AS27" s="59">
        <v>27</v>
      </c>
      <c r="AT27" s="59">
        <v>0</v>
      </c>
      <c r="AU27" s="59">
        <v>0</v>
      </c>
      <c r="AV27" s="59">
        <v>27</v>
      </c>
      <c r="AW27" s="59">
        <v>0</v>
      </c>
      <c r="AX27" s="59">
        <v>0</v>
      </c>
      <c r="AY27" s="59">
        <v>0</v>
      </c>
      <c r="AZ27" s="59">
        <v>0</v>
      </c>
      <c r="BA27" s="59">
        <v>0</v>
      </c>
      <c r="BB27" s="59">
        <v>0</v>
      </c>
      <c r="BC27" s="59">
        <v>0</v>
      </c>
      <c r="BD27" s="59">
        <v>0</v>
      </c>
      <c r="BE27" s="59">
        <v>0</v>
      </c>
      <c r="BF27" s="59">
        <v>0</v>
      </c>
    </row>
    <row r="28" spans="1:58" x14ac:dyDescent="0.25">
      <c r="A28" s="59">
        <v>27</v>
      </c>
      <c r="B28" s="59">
        <v>43976</v>
      </c>
      <c r="C28" s="59" t="s">
        <v>212</v>
      </c>
      <c r="D28" s="59">
        <v>0</v>
      </c>
      <c r="E28" s="59">
        <v>0</v>
      </c>
      <c r="F28" s="59">
        <v>0</v>
      </c>
      <c r="G28" s="59">
        <v>0</v>
      </c>
      <c r="H28" s="59">
        <v>0</v>
      </c>
      <c r="I28" s="59">
        <v>0</v>
      </c>
      <c r="J28" s="59">
        <v>0</v>
      </c>
      <c r="K28" s="59">
        <v>0</v>
      </c>
      <c r="L28" s="59">
        <v>0</v>
      </c>
      <c r="M28" s="59">
        <v>0</v>
      </c>
      <c r="N28" s="59">
        <v>0</v>
      </c>
      <c r="O28" s="59">
        <v>0</v>
      </c>
      <c r="P28" s="59">
        <v>0</v>
      </c>
      <c r="Q28" s="59">
        <v>0</v>
      </c>
      <c r="R28" s="59">
        <v>0</v>
      </c>
      <c r="S28" s="59">
        <v>0</v>
      </c>
      <c r="T28" s="59">
        <v>0</v>
      </c>
      <c r="U28" s="59">
        <v>0</v>
      </c>
      <c r="V28" s="59">
        <v>0</v>
      </c>
      <c r="W28" s="59">
        <v>0</v>
      </c>
      <c r="X28" s="59">
        <v>0</v>
      </c>
      <c r="Y28" s="59">
        <v>0</v>
      </c>
      <c r="Z28" s="59">
        <v>0</v>
      </c>
      <c r="AA28" s="59">
        <v>0</v>
      </c>
      <c r="AB28" s="59">
        <v>0</v>
      </c>
      <c r="AC28" s="59">
        <v>0</v>
      </c>
      <c r="AD28" s="59">
        <v>0</v>
      </c>
      <c r="AE28" s="59">
        <v>0</v>
      </c>
      <c r="AF28" s="59">
        <v>0</v>
      </c>
      <c r="AG28" s="59">
        <v>0</v>
      </c>
      <c r="AH28" s="59">
        <v>0</v>
      </c>
      <c r="AI28" s="59">
        <v>0</v>
      </c>
      <c r="AJ28" s="59">
        <v>0</v>
      </c>
      <c r="AK28" s="59">
        <v>0</v>
      </c>
      <c r="AL28" s="59">
        <v>0</v>
      </c>
      <c r="AM28" s="59">
        <v>0</v>
      </c>
      <c r="AN28" s="59">
        <v>0</v>
      </c>
      <c r="AO28" s="59">
        <v>0</v>
      </c>
      <c r="AP28" s="59">
        <v>0</v>
      </c>
      <c r="AQ28" s="59">
        <v>0</v>
      </c>
      <c r="AR28" s="59">
        <v>0</v>
      </c>
      <c r="AS28" s="59">
        <v>0</v>
      </c>
      <c r="AT28" s="59">
        <v>0</v>
      </c>
      <c r="AU28" s="59">
        <v>0</v>
      </c>
      <c r="AV28" s="59">
        <v>0</v>
      </c>
      <c r="AW28" s="59">
        <v>0</v>
      </c>
      <c r="AX28" s="59">
        <v>0</v>
      </c>
      <c r="AY28" s="59">
        <v>0</v>
      </c>
      <c r="AZ28" s="59">
        <v>0</v>
      </c>
      <c r="BA28" s="59">
        <v>0</v>
      </c>
      <c r="BB28" s="59">
        <v>0</v>
      </c>
      <c r="BC28" s="59">
        <v>0</v>
      </c>
      <c r="BD28" s="59">
        <v>0</v>
      </c>
      <c r="BE28" s="59">
        <v>0</v>
      </c>
      <c r="BF28" s="59">
        <v>0</v>
      </c>
    </row>
    <row r="29" spans="1:58" x14ac:dyDescent="0.25">
      <c r="A29" s="59">
        <v>28</v>
      </c>
      <c r="B29" s="59">
        <v>43976</v>
      </c>
      <c r="C29" s="59" t="s">
        <v>216</v>
      </c>
      <c r="D29" s="59">
        <v>0</v>
      </c>
      <c r="E29" s="59">
        <v>0</v>
      </c>
      <c r="F29" s="59">
        <v>0</v>
      </c>
      <c r="G29" s="59">
        <v>0</v>
      </c>
      <c r="H29" s="59">
        <v>0</v>
      </c>
      <c r="I29" s="59">
        <v>0</v>
      </c>
      <c r="J29" s="59">
        <v>0</v>
      </c>
      <c r="K29" s="59">
        <v>0</v>
      </c>
      <c r="L29" s="59">
        <v>0</v>
      </c>
      <c r="M29" s="59">
        <v>0</v>
      </c>
      <c r="N29" s="59">
        <v>0</v>
      </c>
      <c r="O29" s="59">
        <v>0</v>
      </c>
      <c r="P29" s="59">
        <v>0</v>
      </c>
      <c r="Q29" s="59">
        <v>0</v>
      </c>
      <c r="R29" s="59">
        <v>0</v>
      </c>
      <c r="S29" s="59">
        <v>0</v>
      </c>
      <c r="T29" s="59">
        <v>0</v>
      </c>
      <c r="U29" s="59">
        <v>0</v>
      </c>
      <c r="V29" s="59">
        <v>0</v>
      </c>
      <c r="W29" s="59">
        <v>0</v>
      </c>
      <c r="X29" s="59">
        <v>0</v>
      </c>
      <c r="Y29" s="59">
        <v>0</v>
      </c>
      <c r="Z29" s="59">
        <v>0</v>
      </c>
      <c r="AA29" s="59">
        <v>0</v>
      </c>
      <c r="AB29" s="59">
        <v>0</v>
      </c>
      <c r="AC29" s="59">
        <v>0</v>
      </c>
      <c r="AD29" s="59">
        <v>0</v>
      </c>
      <c r="AE29" s="59">
        <v>0</v>
      </c>
      <c r="AF29" s="59">
        <v>0</v>
      </c>
      <c r="AG29" s="59">
        <v>0</v>
      </c>
      <c r="AH29" s="59">
        <v>0</v>
      </c>
      <c r="AI29" s="59">
        <v>0</v>
      </c>
      <c r="AJ29" s="59">
        <v>0</v>
      </c>
      <c r="AK29" s="59">
        <v>0</v>
      </c>
      <c r="AL29" s="59">
        <v>0</v>
      </c>
      <c r="AM29" s="59">
        <v>0</v>
      </c>
      <c r="AN29" s="59">
        <v>0</v>
      </c>
      <c r="AO29" s="59">
        <v>0</v>
      </c>
      <c r="AP29" s="59">
        <v>0</v>
      </c>
      <c r="AQ29" s="59">
        <v>0</v>
      </c>
      <c r="AR29" s="59">
        <v>0</v>
      </c>
      <c r="AS29" s="59">
        <v>0</v>
      </c>
      <c r="AT29" s="59">
        <v>0</v>
      </c>
      <c r="AU29" s="59">
        <v>0</v>
      </c>
      <c r="AV29" s="59">
        <v>0</v>
      </c>
      <c r="AW29" s="59">
        <v>0</v>
      </c>
      <c r="AX29" s="59">
        <v>0</v>
      </c>
      <c r="AY29" s="59">
        <v>0</v>
      </c>
      <c r="AZ29" s="59">
        <v>0</v>
      </c>
      <c r="BA29" s="59">
        <v>0</v>
      </c>
      <c r="BB29" s="59">
        <v>0</v>
      </c>
      <c r="BC29" s="59">
        <v>0</v>
      </c>
      <c r="BD29" s="59">
        <v>0</v>
      </c>
      <c r="BE29" s="59">
        <v>0</v>
      </c>
      <c r="BF29" s="59">
        <v>0</v>
      </c>
    </row>
    <row r="30" spans="1:58" x14ac:dyDescent="0.25">
      <c r="A30" s="59">
        <v>29</v>
      </c>
      <c r="B30" s="59">
        <v>43976</v>
      </c>
      <c r="C30" s="59" t="s">
        <v>219</v>
      </c>
      <c r="D30" s="59">
        <v>1</v>
      </c>
      <c r="E30" s="59">
        <v>1</v>
      </c>
      <c r="F30" s="59">
        <v>0</v>
      </c>
      <c r="G30" s="59">
        <v>0</v>
      </c>
      <c r="H30" s="59">
        <v>0</v>
      </c>
      <c r="I30" s="59">
        <v>1</v>
      </c>
      <c r="J30" s="59">
        <v>1</v>
      </c>
      <c r="K30" s="59">
        <v>0</v>
      </c>
      <c r="L30" s="59">
        <v>0</v>
      </c>
      <c r="M30" s="59">
        <v>0</v>
      </c>
      <c r="N30" s="59">
        <v>2</v>
      </c>
      <c r="O30" s="59">
        <v>4</v>
      </c>
      <c r="P30" s="59">
        <v>0</v>
      </c>
      <c r="Q30" s="59">
        <v>2</v>
      </c>
      <c r="R30" s="59">
        <v>4</v>
      </c>
      <c r="S30" s="59">
        <v>0</v>
      </c>
      <c r="T30" s="59">
        <v>0</v>
      </c>
      <c r="U30" s="59">
        <v>0</v>
      </c>
      <c r="V30" s="59">
        <v>0</v>
      </c>
      <c r="W30" s="59">
        <v>0</v>
      </c>
      <c r="X30" s="59">
        <v>0</v>
      </c>
      <c r="Y30" s="59">
        <v>0</v>
      </c>
      <c r="Z30" s="59">
        <v>0</v>
      </c>
      <c r="AA30" s="59">
        <v>0</v>
      </c>
      <c r="AB30" s="59">
        <v>0</v>
      </c>
      <c r="AC30" s="59">
        <v>2</v>
      </c>
      <c r="AD30" s="59">
        <v>4</v>
      </c>
      <c r="AE30" s="59">
        <v>0</v>
      </c>
      <c r="AF30" s="59">
        <v>2</v>
      </c>
      <c r="AG30" s="59">
        <v>4</v>
      </c>
      <c r="AH30" s="59">
        <v>0</v>
      </c>
      <c r="AI30" s="59">
        <v>0</v>
      </c>
      <c r="AJ30" s="59">
        <v>0</v>
      </c>
      <c r="AK30" s="59">
        <v>0</v>
      </c>
      <c r="AL30" s="59">
        <v>0</v>
      </c>
      <c r="AM30" s="59">
        <v>0</v>
      </c>
      <c r="AN30" s="59">
        <v>0</v>
      </c>
      <c r="AO30" s="59">
        <v>0</v>
      </c>
      <c r="AP30" s="59">
        <v>0</v>
      </c>
      <c r="AQ30" s="59">
        <v>0</v>
      </c>
      <c r="AR30" s="59">
        <v>2</v>
      </c>
      <c r="AS30" s="59">
        <v>4</v>
      </c>
      <c r="AT30" s="59">
        <v>0</v>
      </c>
      <c r="AU30" s="59">
        <v>2</v>
      </c>
      <c r="AV30" s="59">
        <v>4</v>
      </c>
      <c r="AW30" s="59">
        <v>0</v>
      </c>
      <c r="AX30" s="59">
        <v>0</v>
      </c>
      <c r="AY30" s="59">
        <v>0</v>
      </c>
      <c r="AZ30" s="59">
        <v>0</v>
      </c>
      <c r="BA30" s="59">
        <v>0</v>
      </c>
      <c r="BB30" s="59">
        <v>0</v>
      </c>
      <c r="BC30" s="59">
        <v>0</v>
      </c>
      <c r="BD30" s="59">
        <v>0</v>
      </c>
      <c r="BE30" s="59">
        <v>0</v>
      </c>
      <c r="BF30" s="59">
        <v>0</v>
      </c>
    </row>
    <row r="31" spans="1:58" x14ac:dyDescent="0.25">
      <c r="A31" s="59">
        <v>30</v>
      </c>
      <c r="B31" s="59">
        <v>43976</v>
      </c>
      <c r="C31" s="59" t="s">
        <v>222</v>
      </c>
      <c r="D31" s="59">
        <v>1</v>
      </c>
      <c r="E31" s="59">
        <v>1</v>
      </c>
      <c r="F31" s="59">
        <v>0</v>
      </c>
      <c r="G31" s="59">
        <v>0</v>
      </c>
      <c r="H31" s="59">
        <v>0</v>
      </c>
      <c r="I31" s="59">
        <v>1</v>
      </c>
      <c r="J31" s="59">
        <v>1</v>
      </c>
      <c r="K31" s="59">
        <v>0</v>
      </c>
      <c r="L31" s="59">
        <v>0</v>
      </c>
      <c r="M31" s="59">
        <v>0</v>
      </c>
      <c r="N31" s="59">
        <v>2</v>
      </c>
      <c r="O31" s="59">
        <v>4</v>
      </c>
      <c r="P31" s="59">
        <v>0</v>
      </c>
      <c r="Q31" s="59">
        <v>2</v>
      </c>
      <c r="R31" s="59">
        <v>4</v>
      </c>
      <c r="S31" s="59">
        <v>0</v>
      </c>
      <c r="T31" s="59">
        <v>0</v>
      </c>
      <c r="U31" s="59">
        <v>0</v>
      </c>
      <c r="V31" s="59">
        <v>0</v>
      </c>
      <c r="W31" s="59">
        <v>0</v>
      </c>
      <c r="X31" s="59">
        <v>0</v>
      </c>
      <c r="Y31" s="59">
        <v>0</v>
      </c>
      <c r="Z31" s="59">
        <v>0</v>
      </c>
      <c r="AA31" s="59">
        <v>0</v>
      </c>
      <c r="AB31" s="59">
        <v>0</v>
      </c>
      <c r="AC31" s="59">
        <v>2</v>
      </c>
      <c r="AD31" s="59">
        <v>4</v>
      </c>
      <c r="AE31" s="59">
        <v>0</v>
      </c>
      <c r="AF31" s="59">
        <v>2</v>
      </c>
      <c r="AG31" s="59">
        <v>4</v>
      </c>
      <c r="AH31" s="59">
        <v>0</v>
      </c>
      <c r="AI31" s="59">
        <v>0</v>
      </c>
      <c r="AJ31" s="59">
        <v>0</v>
      </c>
      <c r="AK31" s="59">
        <v>0</v>
      </c>
      <c r="AL31" s="59">
        <v>0</v>
      </c>
      <c r="AM31" s="59">
        <v>0</v>
      </c>
      <c r="AN31" s="59">
        <v>0</v>
      </c>
      <c r="AO31" s="59">
        <v>0</v>
      </c>
      <c r="AP31" s="59">
        <v>0</v>
      </c>
      <c r="AQ31" s="59">
        <v>0</v>
      </c>
      <c r="AR31" s="59">
        <v>2</v>
      </c>
      <c r="AS31" s="59">
        <v>4</v>
      </c>
      <c r="AT31" s="59">
        <v>0</v>
      </c>
      <c r="AU31" s="59">
        <v>2</v>
      </c>
      <c r="AV31" s="59">
        <v>4</v>
      </c>
      <c r="AW31" s="59">
        <v>0</v>
      </c>
      <c r="AX31" s="59">
        <v>0</v>
      </c>
      <c r="AY31" s="59">
        <v>0</v>
      </c>
      <c r="AZ31" s="59">
        <v>0</v>
      </c>
      <c r="BA31" s="59">
        <v>0</v>
      </c>
      <c r="BB31" s="59">
        <v>0</v>
      </c>
      <c r="BC31" s="59">
        <v>0</v>
      </c>
      <c r="BD31" s="59">
        <v>0</v>
      </c>
      <c r="BE31" s="59">
        <v>0</v>
      </c>
      <c r="BF31" s="59">
        <v>0</v>
      </c>
    </row>
    <row r="32" spans="1:58" x14ac:dyDescent="0.25">
      <c r="A32" s="59">
        <v>31</v>
      </c>
      <c r="B32" s="59">
        <v>43976</v>
      </c>
      <c r="C32" s="59" t="s">
        <v>225</v>
      </c>
      <c r="D32" s="59">
        <v>1</v>
      </c>
      <c r="E32" s="59">
        <v>1</v>
      </c>
      <c r="F32" s="59">
        <v>0</v>
      </c>
      <c r="G32" s="59">
        <v>0</v>
      </c>
      <c r="H32" s="59">
        <v>0</v>
      </c>
      <c r="I32" s="59">
        <v>1</v>
      </c>
      <c r="J32" s="59">
        <v>1</v>
      </c>
      <c r="K32" s="59">
        <v>0</v>
      </c>
      <c r="L32" s="59">
        <v>0</v>
      </c>
      <c r="M32" s="59">
        <v>0</v>
      </c>
      <c r="N32" s="59">
        <v>2</v>
      </c>
      <c r="O32" s="59">
        <v>4</v>
      </c>
      <c r="P32" s="59">
        <v>0</v>
      </c>
      <c r="Q32" s="59">
        <v>2</v>
      </c>
      <c r="R32" s="59">
        <v>4</v>
      </c>
      <c r="S32" s="59">
        <v>0</v>
      </c>
      <c r="T32" s="59">
        <v>0</v>
      </c>
      <c r="U32" s="59">
        <v>0</v>
      </c>
      <c r="V32" s="59">
        <v>0</v>
      </c>
      <c r="W32" s="59">
        <v>0</v>
      </c>
      <c r="X32" s="59">
        <v>0</v>
      </c>
      <c r="Y32" s="59">
        <v>0</v>
      </c>
      <c r="Z32" s="59">
        <v>0</v>
      </c>
      <c r="AA32" s="59">
        <v>0</v>
      </c>
      <c r="AB32" s="59">
        <v>0</v>
      </c>
      <c r="AC32" s="59">
        <v>2</v>
      </c>
      <c r="AD32" s="59">
        <v>4</v>
      </c>
      <c r="AE32" s="59">
        <v>0</v>
      </c>
      <c r="AF32" s="59">
        <v>2</v>
      </c>
      <c r="AG32" s="59">
        <v>4</v>
      </c>
      <c r="AH32" s="59">
        <v>0</v>
      </c>
      <c r="AI32" s="59">
        <v>0</v>
      </c>
      <c r="AJ32" s="59">
        <v>0</v>
      </c>
      <c r="AK32" s="59">
        <v>0</v>
      </c>
      <c r="AL32" s="59">
        <v>0</v>
      </c>
      <c r="AM32" s="59">
        <v>0</v>
      </c>
      <c r="AN32" s="59">
        <v>0</v>
      </c>
      <c r="AO32" s="59">
        <v>0</v>
      </c>
      <c r="AP32" s="59">
        <v>0</v>
      </c>
      <c r="AQ32" s="59">
        <v>0</v>
      </c>
      <c r="AR32" s="59">
        <v>2</v>
      </c>
      <c r="AS32" s="59">
        <v>4</v>
      </c>
      <c r="AT32" s="59">
        <v>0</v>
      </c>
      <c r="AU32" s="59">
        <v>2</v>
      </c>
      <c r="AV32" s="59">
        <v>4</v>
      </c>
      <c r="AW32" s="59">
        <v>0</v>
      </c>
      <c r="AX32" s="59">
        <v>0</v>
      </c>
      <c r="AY32" s="59">
        <v>0</v>
      </c>
      <c r="AZ32" s="59">
        <v>0</v>
      </c>
      <c r="BA32" s="59">
        <v>0</v>
      </c>
      <c r="BB32" s="59">
        <v>0</v>
      </c>
      <c r="BC32" s="59">
        <v>0</v>
      </c>
      <c r="BD32" s="59">
        <v>0</v>
      </c>
      <c r="BE32" s="59">
        <v>0</v>
      </c>
      <c r="BF32" s="59">
        <v>0</v>
      </c>
    </row>
    <row r="33" spans="1:58" x14ac:dyDescent="0.25">
      <c r="A33" s="59">
        <v>32</v>
      </c>
      <c r="B33" s="59">
        <v>43976</v>
      </c>
      <c r="C33" s="59" t="s">
        <v>228</v>
      </c>
      <c r="D33" s="59">
        <v>1</v>
      </c>
      <c r="E33" s="59">
        <v>1</v>
      </c>
      <c r="F33" s="59">
        <v>0</v>
      </c>
      <c r="G33" s="59">
        <v>0</v>
      </c>
      <c r="H33" s="59">
        <v>0</v>
      </c>
      <c r="I33" s="59">
        <v>1</v>
      </c>
      <c r="J33" s="59">
        <v>1</v>
      </c>
      <c r="K33" s="59">
        <v>0</v>
      </c>
      <c r="L33" s="59">
        <v>0</v>
      </c>
      <c r="M33" s="59">
        <v>0</v>
      </c>
      <c r="N33" s="59">
        <v>2</v>
      </c>
      <c r="O33" s="59">
        <v>4</v>
      </c>
      <c r="P33" s="59">
        <v>0</v>
      </c>
      <c r="Q33" s="59">
        <v>2</v>
      </c>
      <c r="R33" s="59">
        <v>4</v>
      </c>
      <c r="S33" s="59">
        <v>0</v>
      </c>
      <c r="T33" s="59">
        <v>0</v>
      </c>
      <c r="U33" s="59">
        <v>0</v>
      </c>
      <c r="V33" s="59">
        <v>0</v>
      </c>
      <c r="W33" s="59">
        <v>0</v>
      </c>
      <c r="X33" s="59">
        <v>0</v>
      </c>
      <c r="Y33" s="59">
        <v>0</v>
      </c>
      <c r="Z33" s="59">
        <v>0</v>
      </c>
      <c r="AA33" s="59">
        <v>0</v>
      </c>
      <c r="AB33" s="59">
        <v>0</v>
      </c>
      <c r="AC33" s="59">
        <v>2</v>
      </c>
      <c r="AD33" s="59">
        <v>4</v>
      </c>
      <c r="AE33" s="59">
        <v>0</v>
      </c>
      <c r="AF33" s="59">
        <v>2</v>
      </c>
      <c r="AG33" s="59">
        <v>4</v>
      </c>
      <c r="AH33" s="59">
        <v>0</v>
      </c>
      <c r="AI33" s="59">
        <v>0</v>
      </c>
      <c r="AJ33" s="59">
        <v>0</v>
      </c>
      <c r="AK33" s="59">
        <v>0</v>
      </c>
      <c r="AL33" s="59">
        <v>0</v>
      </c>
      <c r="AM33" s="59">
        <v>0</v>
      </c>
      <c r="AN33" s="59">
        <v>0</v>
      </c>
      <c r="AO33" s="59">
        <v>0</v>
      </c>
      <c r="AP33" s="59">
        <v>0</v>
      </c>
      <c r="AQ33" s="59">
        <v>0</v>
      </c>
      <c r="AR33" s="59">
        <v>2</v>
      </c>
      <c r="AS33" s="59">
        <v>4</v>
      </c>
      <c r="AT33" s="59">
        <v>0</v>
      </c>
      <c r="AU33" s="59">
        <v>2</v>
      </c>
      <c r="AV33" s="59">
        <v>4</v>
      </c>
      <c r="AW33" s="59">
        <v>0</v>
      </c>
      <c r="AX33" s="59">
        <v>0</v>
      </c>
      <c r="AY33" s="59">
        <v>0</v>
      </c>
      <c r="AZ33" s="59">
        <v>0</v>
      </c>
      <c r="BA33" s="59">
        <v>0</v>
      </c>
      <c r="BB33" s="59">
        <v>0</v>
      </c>
      <c r="BC33" s="59">
        <v>0</v>
      </c>
      <c r="BD33" s="59">
        <v>0</v>
      </c>
      <c r="BE33" s="59">
        <v>0</v>
      </c>
      <c r="BF33" s="59">
        <v>0</v>
      </c>
    </row>
    <row r="34" spans="1:58" x14ac:dyDescent="0.25">
      <c r="A34" s="59">
        <v>33</v>
      </c>
      <c r="B34" s="59">
        <v>43976</v>
      </c>
      <c r="C34" s="59" t="s">
        <v>231</v>
      </c>
      <c r="D34" s="59">
        <v>1</v>
      </c>
      <c r="E34" s="59">
        <v>1</v>
      </c>
      <c r="F34" s="59">
        <v>0</v>
      </c>
      <c r="G34" s="59">
        <v>0</v>
      </c>
      <c r="H34" s="59">
        <v>0</v>
      </c>
      <c r="I34" s="59">
        <v>1</v>
      </c>
      <c r="J34" s="59">
        <v>1</v>
      </c>
      <c r="K34" s="59">
        <v>0</v>
      </c>
      <c r="L34" s="59">
        <v>0</v>
      </c>
      <c r="M34" s="59">
        <v>0</v>
      </c>
      <c r="N34" s="59">
        <v>2</v>
      </c>
      <c r="O34" s="59">
        <v>4</v>
      </c>
      <c r="P34" s="59">
        <v>0</v>
      </c>
      <c r="Q34" s="59">
        <v>2</v>
      </c>
      <c r="R34" s="59">
        <v>4</v>
      </c>
      <c r="S34" s="59">
        <v>0</v>
      </c>
      <c r="T34" s="59">
        <v>0</v>
      </c>
      <c r="U34" s="59">
        <v>0</v>
      </c>
      <c r="V34" s="59">
        <v>0</v>
      </c>
      <c r="W34" s="59">
        <v>0</v>
      </c>
      <c r="X34" s="59">
        <v>0</v>
      </c>
      <c r="Y34" s="59">
        <v>0</v>
      </c>
      <c r="Z34" s="59">
        <v>0</v>
      </c>
      <c r="AA34" s="59">
        <v>0</v>
      </c>
      <c r="AB34" s="59">
        <v>0</v>
      </c>
      <c r="AC34" s="59">
        <v>2</v>
      </c>
      <c r="AD34" s="59">
        <v>4</v>
      </c>
      <c r="AE34" s="59">
        <v>0</v>
      </c>
      <c r="AF34" s="59">
        <v>2</v>
      </c>
      <c r="AG34" s="59">
        <v>4</v>
      </c>
      <c r="AH34" s="59">
        <v>0</v>
      </c>
      <c r="AI34" s="59">
        <v>0</v>
      </c>
      <c r="AJ34" s="59">
        <v>0</v>
      </c>
      <c r="AK34" s="59">
        <v>0</v>
      </c>
      <c r="AL34" s="59">
        <v>0</v>
      </c>
      <c r="AM34" s="59">
        <v>0</v>
      </c>
      <c r="AN34" s="59">
        <v>0</v>
      </c>
      <c r="AO34" s="59">
        <v>0</v>
      </c>
      <c r="AP34" s="59">
        <v>0</v>
      </c>
      <c r="AQ34" s="59">
        <v>0</v>
      </c>
      <c r="AR34" s="59">
        <v>2</v>
      </c>
      <c r="AS34" s="59">
        <v>4</v>
      </c>
      <c r="AT34" s="59">
        <v>0</v>
      </c>
      <c r="AU34" s="59">
        <v>2</v>
      </c>
      <c r="AV34" s="59">
        <v>4</v>
      </c>
      <c r="AW34" s="59">
        <v>0</v>
      </c>
      <c r="AX34" s="59">
        <v>0</v>
      </c>
      <c r="AY34" s="59">
        <v>0</v>
      </c>
      <c r="AZ34" s="59">
        <v>0</v>
      </c>
      <c r="BA34" s="59">
        <v>0</v>
      </c>
      <c r="BB34" s="59">
        <v>0</v>
      </c>
      <c r="BC34" s="59">
        <v>0</v>
      </c>
      <c r="BD34" s="59">
        <v>0</v>
      </c>
      <c r="BE34" s="59">
        <v>0</v>
      </c>
      <c r="BF34" s="59">
        <v>0</v>
      </c>
    </row>
    <row r="35" spans="1:58" x14ac:dyDescent="0.25">
      <c r="A35" s="59">
        <v>34</v>
      </c>
      <c r="B35" s="59">
        <v>43976</v>
      </c>
      <c r="C35" s="59" t="s">
        <v>234</v>
      </c>
      <c r="D35" s="59">
        <v>1</v>
      </c>
      <c r="E35" s="59">
        <v>1</v>
      </c>
      <c r="F35" s="59">
        <v>0</v>
      </c>
      <c r="G35" s="59">
        <v>0</v>
      </c>
      <c r="H35" s="59">
        <v>0</v>
      </c>
      <c r="I35" s="59">
        <v>1</v>
      </c>
      <c r="J35" s="59">
        <v>1</v>
      </c>
      <c r="K35" s="59">
        <v>0</v>
      </c>
      <c r="L35" s="59">
        <v>0</v>
      </c>
      <c r="M35" s="59">
        <v>0</v>
      </c>
      <c r="N35" s="59">
        <v>2</v>
      </c>
      <c r="O35" s="59">
        <v>4</v>
      </c>
      <c r="P35" s="59">
        <v>0</v>
      </c>
      <c r="Q35" s="59">
        <v>2</v>
      </c>
      <c r="R35" s="59">
        <v>4</v>
      </c>
      <c r="S35" s="59">
        <v>0</v>
      </c>
      <c r="T35" s="59">
        <v>0</v>
      </c>
      <c r="U35" s="59">
        <v>0</v>
      </c>
      <c r="V35" s="59">
        <v>0</v>
      </c>
      <c r="W35" s="59">
        <v>0</v>
      </c>
      <c r="X35" s="59">
        <v>0</v>
      </c>
      <c r="Y35" s="59">
        <v>0</v>
      </c>
      <c r="Z35" s="59">
        <v>0</v>
      </c>
      <c r="AA35" s="59">
        <v>0</v>
      </c>
      <c r="AB35" s="59">
        <v>0</v>
      </c>
      <c r="AC35" s="59">
        <v>2</v>
      </c>
      <c r="AD35" s="59">
        <v>4</v>
      </c>
      <c r="AE35" s="59">
        <v>0</v>
      </c>
      <c r="AF35" s="59">
        <v>2</v>
      </c>
      <c r="AG35" s="59">
        <v>4</v>
      </c>
      <c r="AH35" s="59">
        <v>0</v>
      </c>
      <c r="AI35" s="59">
        <v>0</v>
      </c>
      <c r="AJ35" s="59">
        <v>0</v>
      </c>
      <c r="AK35" s="59">
        <v>0</v>
      </c>
      <c r="AL35" s="59">
        <v>0</v>
      </c>
      <c r="AM35" s="59">
        <v>0</v>
      </c>
      <c r="AN35" s="59">
        <v>0</v>
      </c>
      <c r="AO35" s="59">
        <v>0</v>
      </c>
      <c r="AP35" s="59">
        <v>0</v>
      </c>
      <c r="AQ35" s="59">
        <v>0</v>
      </c>
      <c r="AR35" s="59">
        <v>2</v>
      </c>
      <c r="AS35" s="59">
        <v>4</v>
      </c>
      <c r="AT35" s="59">
        <v>0</v>
      </c>
      <c r="AU35" s="59">
        <v>2</v>
      </c>
      <c r="AV35" s="59">
        <v>4</v>
      </c>
      <c r="AW35" s="59">
        <v>0</v>
      </c>
      <c r="AX35" s="59">
        <v>0</v>
      </c>
      <c r="AY35" s="59">
        <v>0</v>
      </c>
      <c r="AZ35" s="59">
        <v>0</v>
      </c>
      <c r="BA35" s="59">
        <v>0</v>
      </c>
      <c r="BB35" s="59">
        <v>0</v>
      </c>
      <c r="BC35" s="59">
        <v>0</v>
      </c>
      <c r="BD35" s="59">
        <v>0</v>
      </c>
      <c r="BE35" s="59">
        <v>0</v>
      </c>
      <c r="BF35" s="59">
        <v>0</v>
      </c>
    </row>
    <row r="36" spans="1:58" x14ac:dyDescent="0.25">
      <c r="A36" s="59">
        <v>35</v>
      </c>
      <c r="B36" s="59">
        <v>43976</v>
      </c>
      <c r="C36" s="59" t="s">
        <v>237</v>
      </c>
      <c r="D36" s="59">
        <v>1</v>
      </c>
      <c r="E36" s="59">
        <v>1</v>
      </c>
      <c r="F36" s="59">
        <v>0</v>
      </c>
      <c r="G36" s="59">
        <v>0</v>
      </c>
      <c r="H36" s="59">
        <v>0</v>
      </c>
      <c r="I36" s="59">
        <v>1</v>
      </c>
      <c r="J36" s="59">
        <v>1</v>
      </c>
      <c r="K36" s="59">
        <v>0</v>
      </c>
      <c r="L36" s="59">
        <v>0</v>
      </c>
      <c r="M36" s="59">
        <v>0</v>
      </c>
      <c r="N36" s="59">
        <v>2</v>
      </c>
      <c r="O36" s="59">
        <v>4</v>
      </c>
      <c r="P36" s="59">
        <v>0</v>
      </c>
      <c r="Q36" s="59">
        <v>2</v>
      </c>
      <c r="R36" s="59">
        <v>4</v>
      </c>
      <c r="S36" s="59">
        <v>0</v>
      </c>
      <c r="T36" s="59">
        <v>0</v>
      </c>
      <c r="U36" s="59">
        <v>0</v>
      </c>
      <c r="V36" s="59">
        <v>0</v>
      </c>
      <c r="W36" s="59">
        <v>0</v>
      </c>
      <c r="X36" s="59">
        <v>0</v>
      </c>
      <c r="Y36" s="59">
        <v>0</v>
      </c>
      <c r="Z36" s="59">
        <v>0</v>
      </c>
      <c r="AA36" s="59">
        <v>0</v>
      </c>
      <c r="AB36" s="59">
        <v>0</v>
      </c>
      <c r="AC36" s="59">
        <v>2</v>
      </c>
      <c r="AD36" s="59">
        <v>4</v>
      </c>
      <c r="AE36" s="59">
        <v>0</v>
      </c>
      <c r="AF36" s="59">
        <v>2</v>
      </c>
      <c r="AG36" s="59">
        <v>4</v>
      </c>
      <c r="AH36" s="59">
        <v>0</v>
      </c>
      <c r="AI36" s="59">
        <v>0</v>
      </c>
      <c r="AJ36" s="59">
        <v>0</v>
      </c>
      <c r="AK36" s="59">
        <v>0</v>
      </c>
      <c r="AL36" s="59">
        <v>0</v>
      </c>
      <c r="AM36" s="59">
        <v>0</v>
      </c>
      <c r="AN36" s="59">
        <v>0</v>
      </c>
      <c r="AO36" s="59">
        <v>0</v>
      </c>
      <c r="AP36" s="59">
        <v>0</v>
      </c>
      <c r="AQ36" s="59">
        <v>0</v>
      </c>
      <c r="AR36" s="59">
        <v>2</v>
      </c>
      <c r="AS36" s="59">
        <v>4</v>
      </c>
      <c r="AT36" s="59">
        <v>0</v>
      </c>
      <c r="AU36" s="59">
        <v>2</v>
      </c>
      <c r="AV36" s="59">
        <v>4</v>
      </c>
      <c r="AW36" s="59">
        <v>0</v>
      </c>
      <c r="AX36" s="59">
        <v>0</v>
      </c>
      <c r="AY36" s="59">
        <v>0</v>
      </c>
      <c r="AZ36" s="59">
        <v>0</v>
      </c>
      <c r="BA36" s="59">
        <v>0</v>
      </c>
      <c r="BB36" s="59">
        <v>0</v>
      </c>
      <c r="BC36" s="59">
        <v>0</v>
      </c>
      <c r="BD36" s="59">
        <v>0</v>
      </c>
      <c r="BE36" s="59">
        <v>0</v>
      </c>
      <c r="BF36" s="59">
        <v>0</v>
      </c>
    </row>
    <row r="37" spans="1:58" x14ac:dyDescent="0.25">
      <c r="A37" s="59">
        <v>36</v>
      </c>
      <c r="B37" s="59">
        <v>43976</v>
      </c>
      <c r="C37" s="59" t="s">
        <v>240</v>
      </c>
      <c r="D37" s="59">
        <v>0</v>
      </c>
      <c r="E37" s="59">
        <v>0</v>
      </c>
      <c r="F37" s="59">
        <v>0</v>
      </c>
      <c r="G37" s="59">
        <v>0</v>
      </c>
      <c r="H37" s="59">
        <v>0</v>
      </c>
      <c r="I37" s="59">
        <v>0</v>
      </c>
      <c r="J37" s="59">
        <v>0</v>
      </c>
      <c r="K37" s="59">
        <v>0</v>
      </c>
      <c r="L37" s="59">
        <v>0</v>
      </c>
      <c r="M37" s="59">
        <v>0</v>
      </c>
      <c r="N37" s="59">
        <v>0</v>
      </c>
      <c r="O37" s="59">
        <v>0</v>
      </c>
      <c r="P37" s="59">
        <v>0</v>
      </c>
      <c r="Q37" s="59">
        <v>0</v>
      </c>
      <c r="R37" s="59">
        <v>0</v>
      </c>
      <c r="S37" s="59">
        <v>0</v>
      </c>
      <c r="T37" s="59">
        <v>0</v>
      </c>
      <c r="U37" s="59">
        <v>0</v>
      </c>
      <c r="V37" s="59">
        <v>0</v>
      </c>
      <c r="W37" s="59">
        <v>0</v>
      </c>
      <c r="X37" s="59">
        <v>0</v>
      </c>
      <c r="Y37" s="59">
        <v>0</v>
      </c>
      <c r="Z37" s="59">
        <v>0</v>
      </c>
      <c r="AA37" s="59">
        <v>0</v>
      </c>
      <c r="AB37" s="59">
        <v>0</v>
      </c>
      <c r="AC37" s="59">
        <v>0</v>
      </c>
      <c r="AD37" s="59">
        <v>0</v>
      </c>
      <c r="AE37" s="59">
        <v>0</v>
      </c>
      <c r="AF37" s="59">
        <v>0</v>
      </c>
      <c r="AG37" s="59">
        <v>0</v>
      </c>
      <c r="AH37" s="59">
        <v>0</v>
      </c>
      <c r="AI37" s="59">
        <v>0</v>
      </c>
      <c r="AJ37" s="59">
        <v>0</v>
      </c>
      <c r="AK37" s="59">
        <v>0</v>
      </c>
      <c r="AL37" s="59">
        <v>0</v>
      </c>
      <c r="AM37" s="59">
        <v>0</v>
      </c>
      <c r="AN37" s="59">
        <v>0</v>
      </c>
      <c r="AO37" s="59">
        <v>0</v>
      </c>
      <c r="AP37" s="59">
        <v>0</v>
      </c>
      <c r="AQ37" s="59">
        <v>0</v>
      </c>
      <c r="AR37" s="59">
        <v>0</v>
      </c>
      <c r="AS37" s="59">
        <v>0</v>
      </c>
      <c r="AT37" s="59">
        <v>0</v>
      </c>
      <c r="AU37" s="59">
        <v>0</v>
      </c>
      <c r="AV37" s="59">
        <v>0</v>
      </c>
      <c r="AW37" s="59">
        <v>0</v>
      </c>
      <c r="AX37" s="59">
        <v>0</v>
      </c>
      <c r="AY37" s="59">
        <v>0</v>
      </c>
      <c r="AZ37" s="59">
        <v>0</v>
      </c>
      <c r="BA37" s="59">
        <v>0</v>
      </c>
      <c r="BB37" s="59">
        <v>0</v>
      </c>
      <c r="BC37" s="59">
        <v>0</v>
      </c>
      <c r="BD37" s="59">
        <v>0</v>
      </c>
      <c r="BE37" s="59">
        <v>0</v>
      </c>
      <c r="BF37" s="59">
        <v>0</v>
      </c>
    </row>
    <row r="38" spans="1:58" x14ac:dyDescent="0.25">
      <c r="A38" s="59">
        <v>37</v>
      </c>
      <c r="B38" s="59">
        <v>43976</v>
      </c>
      <c r="C38" s="59" t="s">
        <v>244</v>
      </c>
      <c r="D38" s="59">
        <v>2</v>
      </c>
      <c r="E38" s="59">
        <v>2</v>
      </c>
      <c r="F38" s="59">
        <v>0</v>
      </c>
      <c r="G38" s="59">
        <v>0</v>
      </c>
      <c r="H38" s="59">
        <v>0</v>
      </c>
      <c r="I38" s="59">
        <v>3</v>
      </c>
      <c r="J38" s="59">
        <v>3</v>
      </c>
      <c r="K38" s="59">
        <v>0</v>
      </c>
      <c r="L38" s="59">
        <v>0</v>
      </c>
      <c r="M38" s="59">
        <v>0</v>
      </c>
      <c r="N38" s="59">
        <v>0</v>
      </c>
      <c r="O38" s="59">
        <v>30</v>
      </c>
      <c r="P38" s="59">
        <v>0</v>
      </c>
      <c r="Q38" s="59">
        <v>0</v>
      </c>
      <c r="R38" s="59">
        <v>30</v>
      </c>
      <c r="S38" s="59">
        <v>0</v>
      </c>
      <c r="T38" s="59">
        <v>0</v>
      </c>
      <c r="U38" s="59">
        <v>0</v>
      </c>
      <c r="V38" s="59">
        <v>0</v>
      </c>
      <c r="W38" s="59">
        <v>0</v>
      </c>
      <c r="X38" s="59">
        <v>0</v>
      </c>
      <c r="Y38" s="59">
        <v>0</v>
      </c>
      <c r="Z38" s="59">
        <v>0</v>
      </c>
      <c r="AA38" s="59">
        <v>0</v>
      </c>
      <c r="AB38" s="59">
        <v>0</v>
      </c>
      <c r="AC38" s="59">
        <v>0</v>
      </c>
      <c r="AD38" s="59">
        <v>30</v>
      </c>
      <c r="AE38" s="59">
        <v>0</v>
      </c>
      <c r="AF38" s="59">
        <v>0</v>
      </c>
      <c r="AG38" s="59">
        <v>30</v>
      </c>
      <c r="AH38" s="59">
        <v>0</v>
      </c>
      <c r="AI38" s="59">
        <v>0</v>
      </c>
      <c r="AJ38" s="59">
        <v>0</v>
      </c>
      <c r="AK38" s="59">
        <v>0</v>
      </c>
      <c r="AL38" s="59">
        <v>0</v>
      </c>
      <c r="AM38" s="59">
        <v>0</v>
      </c>
      <c r="AN38" s="59">
        <v>0</v>
      </c>
      <c r="AO38" s="59">
        <v>0</v>
      </c>
      <c r="AP38" s="59">
        <v>0</v>
      </c>
      <c r="AQ38" s="59">
        <v>0</v>
      </c>
      <c r="AR38" s="59">
        <v>0</v>
      </c>
      <c r="AS38" s="59">
        <v>30</v>
      </c>
      <c r="AT38" s="59">
        <v>0</v>
      </c>
      <c r="AU38" s="59">
        <v>0</v>
      </c>
      <c r="AV38" s="59">
        <v>30</v>
      </c>
      <c r="AW38" s="59">
        <v>0</v>
      </c>
      <c r="AX38" s="59">
        <v>0</v>
      </c>
      <c r="AY38" s="59">
        <v>0</v>
      </c>
      <c r="AZ38" s="59">
        <v>0</v>
      </c>
      <c r="BA38" s="59">
        <v>0</v>
      </c>
      <c r="BB38" s="59">
        <v>0</v>
      </c>
      <c r="BC38" s="59">
        <v>0</v>
      </c>
      <c r="BD38" s="59">
        <v>0</v>
      </c>
      <c r="BE38" s="59">
        <v>0</v>
      </c>
      <c r="BF38" s="59">
        <v>0</v>
      </c>
    </row>
    <row r="39" spans="1:58" x14ac:dyDescent="0.25">
      <c r="A39" s="59">
        <v>38</v>
      </c>
      <c r="B39" s="59">
        <v>43976</v>
      </c>
      <c r="C39" s="59" t="s">
        <v>247</v>
      </c>
      <c r="D39" s="59">
        <v>2</v>
      </c>
      <c r="E39" s="59">
        <v>2</v>
      </c>
      <c r="F39" s="59">
        <v>0</v>
      </c>
      <c r="G39" s="59">
        <v>0</v>
      </c>
      <c r="H39" s="59">
        <v>0</v>
      </c>
      <c r="I39" s="59">
        <v>3</v>
      </c>
      <c r="J39" s="59">
        <v>2</v>
      </c>
      <c r="K39" s="59">
        <v>0</v>
      </c>
      <c r="L39" s="59">
        <v>0</v>
      </c>
      <c r="M39" s="59">
        <v>0</v>
      </c>
      <c r="N39" s="59">
        <v>7</v>
      </c>
      <c r="O39" s="59">
        <v>10</v>
      </c>
      <c r="P39" s="59">
        <v>0</v>
      </c>
      <c r="Q39" s="59">
        <v>7</v>
      </c>
      <c r="R39" s="59">
        <v>10</v>
      </c>
      <c r="S39" s="59">
        <v>0</v>
      </c>
      <c r="T39" s="59">
        <v>0</v>
      </c>
      <c r="U39" s="59">
        <v>0</v>
      </c>
      <c r="V39" s="59">
        <v>0</v>
      </c>
      <c r="W39" s="59">
        <v>0</v>
      </c>
      <c r="X39" s="59">
        <v>0</v>
      </c>
      <c r="Y39" s="59">
        <v>0</v>
      </c>
      <c r="Z39" s="59">
        <v>0</v>
      </c>
      <c r="AA39" s="59">
        <v>0</v>
      </c>
      <c r="AB39" s="59">
        <v>0</v>
      </c>
      <c r="AC39" s="59">
        <v>7</v>
      </c>
      <c r="AD39" s="59">
        <v>10</v>
      </c>
      <c r="AE39" s="59">
        <v>0</v>
      </c>
      <c r="AF39" s="59">
        <v>0</v>
      </c>
      <c r="AG39" s="59">
        <v>8</v>
      </c>
      <c r="AH39" s="59">
        <v>0</v>
      </c>
      <c r="AI39" s="59">
        <v>0</v>
      </c>
      <c r="AJ39" s="59">
        <v>0</v>
      </c>
      <c r="AK39" s="59">
        <v>0</v>
      </c>
      <c r="AL39" s="59">
        <v>0</v>
      </c>
      <c r="AM39" s="59">
        <v>0</v>
      </c>
      <c r="AN39" s="59">
        <v>0</v>
      </c>
      <c r="AO39" s="59">
        <v>0</v>
      </c>
      <c r="AP39" s="59">
        <v>0</v>
      </c>
      <c r="AQ39" s="59">
        <v>0</v>
      </c>
      <c r="AR39" s="59">
        <v>7</v>
      </c>
      <c r="AS39" s="59">
        <v>10</v>
      </c>
      <c r="AT39" s="59">
        <v>0</v>
      </c>
      <c r="AU39" s="59">
        <v>0</v>
      </c>
      <c r="AV39" s="59">
        <v>8</v>
      </c>
      <c r="AW39" s="59">
        <v>0</v>
      </c>
      <c r="AX39" s="59">
        <v>0</v>
      </c>
      <c r="AY39" s="59">
        <v>0</v>
      </c>
      <c r="AZ39" s="59">
        <v>0</v>
      </c>
      <c r="BA39" s="59">
        <v>0</v>
      </c>
      <c r="BB39" s="59">
        <v>0</v>
      </c>
      <c r="BC39" s="59">
        <v>0</v>
      </c>
      <c r="BD39" s="59">
        <v>0</v>
      </c>
      <c r="BE39" s="59">
        <v>0</v>
      </c>
      <c r="BF39" s="59">
        <v>0</v>
      </c>
    </row>
    <row r="40" spans="1:58" x14ac:dyDescent="0.25">
      <c r="A40" s="59">
        <v>39</v>
      </c>
      <c r="B40" s="59">
        <v>43976</v>
      </c>
      <c r="C40" s="59" t="s">
        <v>249</v>
      </c>
      <c r="D40" s="59">
        <v>2</v>
      </c>
      <c r="E40" s="59">
        <v>2</v>
      </c>
      <c r="F40" s="59">
        <v>0</v>
      </c>
      <c r="G40" s="59">
        <v>0</v>
      </c>
      <c r="H40" s="59">
        <v>0</v>
      </c>
      <c r="I40" s="59">
        <v>31</v>
      </c>
      <c r="J40" s="59">
        <v>4</v>
      </c>
      <c r="K40" s="59">
        <v>0</v>
      </c>
      <c r="L40" s="59">
        <v>0</v>
      </c>
      <c r="M40" s="59">
        <v>0</v>
      </c>
      <c r="N40" s="59">
        <v>88</v>
      </c>
      <c r="O40" s="59">
        <v>235</v>
      </c>
      <c r="P40" s="59">
        <v>0</v>
      </c>
      <c r="Q40" s="59">
        <v>88</v>
      </c>
      <c r="R40" s="59">
        <v>205</v>
      </c>
      <c r="S40" s="59">
        <v>0</v>
      </c>
      <c r="T40" s="59">
        <v>0</v>
      </c>
      <c r="U40" s="59">
        <v>0</v>
      </c>
      <c r="V40" s="59">
        <v>0</v>
      </c>
      <c r="W40" s="59">
        <v>0</v>
      </c>
      <c r="X40" s="59">
        <v>0</v>
      </c>
      <c r="Y40" s="59">
        <v>0</v>
      </c>
      <c r="Z40" s="59">
        <v>0</v>
      </c>
      <c r="AA40" s="59">
        <v>0</v>
      </c>
      <c r="AB40" s="59">
        <v>0</v>
      </c>
      <c r="AC40" s="59">
        <v>88</v>
      </c>
      <c r="AD40" s="59">
        <v>235</v>
      </c>
      <c r="AE40" s="59">
        <v>0</v>
      </c>
      <c r="AF40" s="59">
        <v>17</v>
      </c>
      <c r="AG40" s="59">
        <v>165</v>
      </c>
      <c r="AH40" s="59">
        <v>0</v>
      </c>
      <c r="AI40" s="59">
        <v>0</v>
      </c>
      <c r="AJ40" s="59">
        <v>0</v>
      </c>
      <c r="AK40" s="59">
        <v>0</v>
      </c>
      <c r="AL40" s="59">
        <v>0</v>
      </c>
      <c r="AM40" s="59">
        <v>0</v>
      </c>
      <c r="AN40" s="59">
        <v>0</v>
      </c>
      <c r="AO40" s="59">
        <v>0</v>
      </c>
      <c r="AP40" s="59">
        <v>0</v>
      </c>
      <c r="AQ40" s="59">
        <v>0</v>
      </c>
      <c r="AR40" s="59">
        <v>88</v>
      </c>
      <c r="AS40" s="59">
        <v>235</v>
      </c>
      <c r="AT40" s="59">
        <v>0</v>
      </c>
      <c r="AU40" s="59">
        <v>17</v>
      </c>
      <c r="AV40" s="59">
        <v>165</v>
      </c>
      <c r="AW40" s="59">
        <v>0</v>
      </c>
      <c r="AX40" s="59">
        <v>0</v>
      </c>
      <c r="AY40" s="59">
        <v>0</v>
      </c>
      <c r="AZ40" s="59">
        <v>0</v>
      </c>
      <c r="BA40" s="59">
        <v>0</v>
      </c>
      <c r="BB40" s="59">
        <v>0</v>
      </c>
      <c r="BC40" s="59">
        <v>0</v>
      </c>
      <c r="BD40" s="59">
        <v>0</v>
      </c>
      <c r="BE40" s="59">
        <v>0</v>
      </c>
      <c r="BF40" s="59">
        <v>0</v>
      </c>
    </row>
    <row r="41" spans="1:58" x14ac:dyDescent="0.25">
      <c r="A41" s="59">
        <v>40</v>
      </c>
      <c r="B41" s="59">
        <v>43976</v>
      </c>
      <c r="C41" s="59" t="s">
        <v>253</v>
      </c>
      <c r="D41" s="59">
        <v>1</v>
      </c>
      <c r="E41" s="59">
        <v>1</v>
      </c>
      <c r="F41" s="59">
        <v>0</v>
      </c>
      <c r="G41" s="59">
        <v>0</v>
      </c>
      <c r="H41" s="59">
        <v>0</v>
      </c>
      <c r="I41" s="59">
        <v>1</v>
      </c>
      <c r="J41" s="59">
        <v>1</v>
      </c>
      <c r="K41" s="59">
        <v>0</v>
      </c>
      <c r="L41" s="59">
        <v>0</v>
      </c>
      <c r="M41" s="59">
        <v>0</v>
      </c>
      <c r="N41" s="59">
        <v>27</v>
      </c>
      <c r="O41" s="59">
        <v>66</v>
      </c>
      <c r="P41" s="59">
        <v>0</v>
      </c>
      <c r="Q41" s="59">
        <v>27</v>
      </c>
      <c r="R41" s="59">
        <v>66</v>
      </c>
      <c r="S41" s="59">
        <v>0</v>
      </c>
      <c r="T41" s="59">
        <v>0</v>
      </c>
      <c r="U41" s="59">
        <v>0</v>
      </c>
      <c r="V41" s="59">
        <v>0</v>
      </c>
      <c r="W41" s="59">
        <v>0</v>
      </c>
      <c r="X41" s="59">
        <v>0</v>
      </c>
      <c r="Y41" s="59">
        <v>0</v>
      </c>
      <c r="Z41" s="59">
        <v>0</v>
      </c>
      <c r="AA41" s="59">
        <v>0</v>
      </c>
      <c r="AB41" s="59">
        <v>0</v>
      </c>
      <c r="AC41" s="59">
        <v>0</v>
      </c>
      <c r="AD41" s="59">
        <v>0</v>
      </c>
      <c r="AE41" s="59">
        <v>0</v>
      </c>
      <c r="AF41" s="59">
        <v>0</v>
      </c>
      <c r="AG41" s="59">
        <v>0</v>
      </c>
      <c r="AH41" s="59">
        <v>0</v>
      </c>
      <c r="AI41" s="59">
        <v>0</v>
      </c>
      <c r="AJ41" s="59">
        <v>0</v>
      </c>
      <c r="AK41" s="59">
        <v>0</v>
      </c>
      <c r="AL41" s="59">
        <v>0</v>
      </c>
      <c r="AM41" s="59">
        <v>0</v>
      </c>
      <c r="AN41" s="59">
        <v>0</v>
      </c>
      <c r="AO41" s="59">
        <v>0</v>
      </c>
      <c r="AP41" s="59">
        <v>0</v>
      </c>
      <c r="AQ41" s="59">
        <v>0</v>
      </c>
      <c r="AR41" s="59">
        <v>0</v>
      </c>
      <c r="AS41" s="59">
        <v>0</v>
      </c>
      <c r="AT41" s="59">
        <v>0</v>
      </c>
      <c r="AU41" s="59">
        <v>0</v>
      </c>
      <c r="AV41" s="59">
        <v>0</v>
      </c>
      <c r="AW41" s="59">
        <v>0</v>
      </c>
      <c r="AX41" s="59">
        <v>0</v>
      </c>
      <c r="AY41" s="59">
        <v>0</v>
      </c>
      <c r="AZ41" s="59">
        <v>0</v>
      </c>
      <c r="BA41" s="59">
        <v>0</v>
      </c>
      <c r="BB41" s="59">
        <v>0</v>
      </c>
      <c r="BC41" s="59">
        <v>0</v>
      </c>
      <c r="BD41" s="59">
        <v>0</v>
      </c>
      <c r="BE41" s="59">
        <v>0</v>
      </c>
      <c r="BF41" s="59">
        <v>0</v>
      </c>
    </row>
    <row r="42" spans="1:58" x14ac:dyDescent="0.25">
      <c r="A42" s="59">
        <v>41</v>
      </c>
      <c r="B42" s="59">
        <v>43976</v>
      </c>
      <c r="C42" s="59" t="s">
        <v>256</v>
      </c>
      <c r="D42" s="59">
        <v>2</v>
      </c>
      <c r="E42" s="59">
        <v>2</v>
      </c>
      <c r="F42" s="59">
        <v>0</v>
      </c>
      <c r="G42" s="59">
        <v>0</v>
      </c>
      <c r="H42" s="59">
        <v>0</v>
      </c>
      <c r="I42" s="59">
        <v>3</v>
      </c>
      <c r="J42" s="59">
        <v>2</v>
      </c>
      <c r="K42" s="59">
        <v>0</v>
      </c>
      <c r="L42" s="59">
        <v>0</v>
      </c>
      <c r="M42" s="59">
        <v>0</v>
      </c>
      <c r="N42" s="59">
        <v>5</v>
      </c>
      <c r="O42" s="59">
        <v>5</v>
      </c>
      <c r="P42" s="59">
        <v>0</v>
      </c>
      <c r="Q42" s="59">
        <v>5</v>
      </c>
      <c r="R42" s="59">
        <v>5</v>
      </c>
      <c r="S42" s="59">
        <v>0</v>
      </c>
      <c r="T42" s="59">
        <v>0</v>
      </c>
      <c r="U42" s="59">
        <v>0</v>
      </c>
      <c r="V42" s="59">
        <v>0</v>
      </c>
      <c r="W42" s="59">
        <v>0</v>
      </c>
      <c r="X42" s="59">
        <v>0</v>
      </c>
      <c r="Y42" s="59">
        <v>0</v>
      </c>
      <c r="Z42" s="59">
        <v>0</v>
      </c>
      <c r="AA42" s="59">
        <v>0</v>
      </c>
      <c r="AB42" s="59">
        <v>0</v>
      </c>
      <c r="AC42" s="59">
        <v>5</v>
      </c>
      <c r="AD42" s="59">
        <v>5</v>
      </c>
      <c r="AE42" s="59">
        <v>0</v>
      </c>
      <c r="AF42" s="59">
        <v>0</v>
      </c>
      <c r="AG42" s="59">
        <v>0</v>
      </c>
      <c r="AH42" s="59">
        <v>0</v>
      </c>
      <c r="AI42" s="59">
        <v>0</v>
      </c>
      <c r="AJ42" s="59">
        <v>0</v>
      </c>
      <c r="AK42" s="59">
        <v>0</v>
      </c>
      <c r="AL42" s="59">
        <v>0</v>
      </c>
      <c r="AM42" s="59">
        <v>0</v>
      </c>
      <c r="AN42" s="59">
        <v>0</v>
      </c>
      <c r="AO42" s="59">
        <v>0</v>
      </c>
      <c r="AP42" s="59">
        <v>0</v>
      </c>
      <c r="AQ42" s="59">
        <v>0</v>
      </c>
      <c r="AR42" s="59">
        <v>5</v>
      </c>
      <c r="AS42" s="59">
        <v>5</v>
      </c>
      <c r="AT42" s="59">
        <v>0</v>
      </c>
      <c r="AU42" s="59">
        <v>0</v>
      </c>
      <c r="AV42" s="59">
        <v>0</v>
      </c>
      <c r="AW42" s="59">
        <v>0</v>
      </c>
      <c r="AX42" s="59">
        <v>0</v>
      </c>
      <c r="AY42" s="59">
        <v>0</v>
      </c>
      <c r="AZ42" s="59">
        <v>0</v>
      </c>
      <c r="BA42" s="59">
        <v>0</v>
      </c>
      <c r="BB42" s="59">
        <v>0</v>
      </c>
      <c r="BC42" s="59">
        <v>0</v>
      </c>
      <c r="BD42" s="59">
        <v>0</v>
      </c>
      <c r="BE42" s="59">
        <v>0</v>
      </c>
      <c r="BF42" s="59">
        <v>0</v>
      </c>
    </row>
    <row r="43" spans="1:58" x14ac:dyDescent="0.25">
      <c r="A43" s="59">
        <v>42</v>
      </c>
      <c r="B43" s="59">
        <v>43976</v>
      </c>
      <c r="C43" s="59" t="s">
        <v>259</v>
      </c>
      <c r="D43" s="59">
        <v>2</v>
      </c>
      <c r="E43" s="59">
        <v>2</v>
      </c>
      <c r="F43" s="59">
        <v>0</v>
      </c>
      <c r="G43" s="59">
        <v>0</v>
      </c>
      <c r="H43" s="59">
        <v>0</v>
      </c>
      <c r="I43" s="59">
        <v>1</v>
      </c>
      <c r="J43" s="59">
        <v>1</v>
      </c>
      <c r="K43" s="59">
        <v>0</v>
      </c>
      <c r="L43" s="59">
        <v>0</v>
      </c>
      <c r="M43" s="59">
        <v>0</v>
      </c>
      <c r="N43" s="59">
        <v>12</v>
      </c>
      <c r="O43" s="59">
        <v>0</v>
      </c>
      <c r="P43" s="59">
        <v>0</v>
      </c>
      <c r="Q43" s="59">
        <v>0</v>
      </c>
      <c r="R43" s="59">
        <v>0</v>
      </c>
      <c r="S43" s="59">
        <v>0</v>
      </c>
      <c r="T43" s="59">
        <v>0</v>
      </c>
      <c r="U43" s="59">
        <v>0</v>
      </c>
      <c r="V43" s="59">
        <v>0</v>
      </c>
      <c r="W43" s="59">
        <v>0</v>
      </c>
      <c r="X43" s="59">
        <v>0</v>
      </c>
      <c r="Y43" s="59">
        <v>0</v>
      </c>
      <c r="Z43" s="59">
        <v>0</v>
      </c>
      <c r="AA43" s="59">
        <v>0</v>
      </c>
      <c r="AB43" s="59">
        <v>0</v>
      </c>
      <c r="AC43" s="59">
        <v>12</v>
      </c>
      <c r="AD43" s="59">
        <v>0</v>
      </c>
      <c r="AE43" s="59">
        <v>0</v>
      </c>
      <c r="AF43" s="59">
        <v>0</v>
      </c>
      <c r="AG43" s="59">
        <v>0</v>
      </c>
      <c r="AH43" s="59">
        <v>0</v>
      </c>
      <c r="AI43" s="59">
        <v>0</v>
      </c>
      <c r="AJ43" s="59">
        <v>0</v>
      </c>
      <c r="AK43" s="59">
        <v>0</v>
      </c>
      <c r="AL43" s="59">
        <v>0</v>
      </c>
      <c r="AM43" s="59">
        <v>0</v>
      </c>
      <c r="AN43" s="59">
        <v>0</v>
      </c>
      <c r="AO43" s="59">
        <v>0</v>
      </c>
      <c r="AP43" s="59">
        <v>0</v>
      </c>
      <c r="AQ43" s="59">
        <v>0</v>
      </c>
      <c r="AR43" s="59">
        <v>12</v>
      </c>
      <c r="AS43" s="59">
        <v>0</v>
      </c>
      <c r="AT43" s="59">
        <v>0</v>
      </c>
      <c r="AU43" s="59">
        <v>0</v>
      </c>
      <c r="AV43" s="59">
        <v>0</v>
      </c>
      <c r="AW43" s="59">
        <v>0</v>
      </c>
      <c r="AX43" s="59">
        <v>0</v>
      </c>
      <c r="AY43" s="59">
        <v>0</v>
      </c>
      <c r="AZ43" s="59">
        <v>0</v>
      </c>
      <c r="BA43" s="59">
        <v>0</v>
      </c>
      <c r="BB43" s="59">
        <v>0</v>
      </c>
      <c r="BC43" s="59">
        <v>0</v>
      </c>
      <c r="BD43" s="59">
        <v>0</v>
      </c>
      <c r="BE43" s="59">
        <v>0</v>
      </c>
      <c r="BF43" s="59">
        <v>0</v>
      </c>
    </row>
    <row r="44" spans="1:58" x14ac:dyDescent="0.25">
      <c r="A44" s="59">
        <v>43</v>
      </c>
      <c r="B44" s="59">
        <v>43976</v>
      </c>
      <c r="C44" s="59" t="s">
        <v>261</v>
      </c>
      <c r="D44" s="59">
        <v>2</v>
      </c>
      <c r="E44" s="59">
        <v>2</v>
      </c>
      <c r="F44" s="59">
        <v>0</v>
      </c>
      <c r="G44" s="59">
        <v>0</v>
      </c>
      <c r="H44" s="59">
        <v>0</v>
      </c>
      <c r="I44" s="59">
        <v>3</v>
      </c>
      <c r="J44" s="59">
        <v>1</v>
      </c>
      <c r="K44" s="59">
        <v>0</v>
      </c>
      <c r="L44" s="59">
        <v>0</v>
      </c>
      <c r="M44" s="59">
        <v>0</v>
      </c>
      <c r="N44" s="59">
        <v>100</v>
      </c>
      <c r="O44" s="59">
        <v>100</v>
      </c>
      <c r="P44" s="59">
        <v>0</v>
      </c>
      <c r="Q44" s="59">
        <v>100</v>
      </c>
      <c r="R44" s="59">
        <v>100</v>
      </c>
      <c r="S44" s="59">
        <v>0</v>
      </c>
      <c r="T44" s="59">
        <v>0</v>
      </c>
      <c r="U44" s="59">
        <v>0</v>
      </c>
      <c r="V44" s="59">
        <v>0</v>
      </c>
      <c r="W44" s="59">
        <v>0</v>
      </c>
      <c r="X44" s="59">
        <v>0</v>
      </c>
      <c r="Y44" s="59">
        <v>0</v>
      </c>
      <c r="Z44" s="59">
        <v>0</v>
      </c>
      <c r="AA44" s="59">
        <v>0</v>
      </c>
      <c r="AB44" s="59">
        <v>0</v>
      </c>
      <c r="AC44" s="59">
        <v>100</v>
      </c>
      <c r="AD44" s="59">
        <v>100</v>
      </c>
      <c r="AE44" s="59">
        <v>0</v>
      </c>
      <c r="AF44" s="59">
        <v>0</v>
      </c>
      <c r="AG44" s="59">
        <v>0</v>
      </c>
      <c r="AH44" s="59">
        <v>0</v>
      </c>
      <c r="AI44" s="59">
        <v>0</v>
      </c>
      <c r="AJ44" s="59">
        <v>0</v>
      </c>
      <c r="AK44" s="59">
        <v>0</v>
      </c>
      <c r="AL44" s="59">
        <v>0</v>
      </c>
      <c r="AM44" s="59">
        <v>0</v>
      </c>
      <c r="AN44" s="59">
        <v>0</v>
      </c>
      <c r="AO44" s="59">
        <v>0</v>
      </c>
      <c r="AP44" s="59">
        <v>0</v>
      </c>
      <c r="AQ44" s="59">
        <v>0</v>
      </c>
      <c r="AR44" s="59">
        <v>100</v>
      </c>
      <c r="AS44" s="59">
        <v>100</v>
      </c>
      <c r="AT44" s="59">
        <v>0</v>
      </c>
      <c r="AU44" s="59">
        <v>0</v>
      </c>
      <c r="AV44" s="59">
        <v>0</v>
      </c>
      <c r="AW44" s="59">
        <v>0</v>
      </c>
      <c r="AX44" s="59">
        <v>0</v>
      </c>
      <c r="AY44" s="59">
        <v>0</v>
      </c>
      <c r="AZ44" s="59">
        <v>0</v>
      </c>
      <c r="BA44" s="59">
        <v>0</v>
      </c>
      <c r="BB44" s="59">
        <v>0</v>
      </c>
      <c r="BC44" s="59">
        <v>0</v>
      </c>
      <c r="BD44" s="59">
        <v>0</v>
      </c>
      <c r="BE44" s="59">
        <v>0</v>
      </c>
      <c r="BF44" s="59">
        <v>0</v>
      </c>
    </row>
    <row r="45" spans="1:58" x14ac:dyDescent="0.25">
      <c r="A45" s="59">
        <v>44</v>
      </c>
      <c r="B45" s="59">
        <v>43976</v>
      </c>
      <c r="C45" s="59" t="s">
        <v>263</v>
      </c>
      <c r="D45" s="59">
        <v>2</v>
      </c>
      <c r="E45" s="59">
        <v>2</v>
      </c>
      <c r="F45" s="59">
        <v>0</v>
      </c>
      <c r="G45" s="59">
        <v>0</v>
      </c>
      <c r="H45" s="59">
        <v>0</v>
      </c>
      <c r="I45" s="59">
        <v>2</v>
      </c>
      <c r="J45" s="59">
        <v>2</v>
      </c>
      <c r="K45" s="59">
        <v>0</v>
      </c>
      <c r="L45" s="59">
        <v>0</v>
      </c>
      <c r="M45" s="59">
        <v>0</v>
      </c>
      <c r="N45" s="59">
        <v>0</v>
      </c>
      <c r="O45" s="59">
        <v>16</v>
      </c>
      <c r="P45" s="59">
        <v>0</v>
      </c>
      <c r="Q45" s="59">
        <v>0</v>
      </c>
      <c r="R45" s="59">
        <v>0</v>
      </c>
      <c r="S45" s="59">
        <v>0</v>
      </c>
      <c r="T45" s="59">
        <v>0</v>
      </c>
      <c r="U45" s="59">
        <v>0</v>
      </c>
      <c r="V45" s="59">
        <v>0</v>
      </c>
      <c r="W45" s="59">
        <v>0</v>
      </c>
      <c r="X45" s="59">
        <v>0</v>
      </c>
      <c r="Y45" s="59">
        <v>0</v>
      </c>
      <c r="Z45" s="59">
        <v>0</v>
      </c>
      <c r="AA45" s="59">
        <v>0</v>
      </c>
      <c r="AB45" s="59">
        <v>0</v>
      </c>
      <c r="AC45" s="59">
        <v>0</v>
      </c>
      <c r="AD45" s="59">
        <v>0</v>
      </c>
      <c r="AE45" s="59">
        <v>0</v>
      </c>
      <c r="AF45" s="59">
        <v>0</v>
      </c>
      <c r="AG45" s="59">
        <v>0</v>
      </c>
      <c r="AH45" s="59">
        <v>0</v>
      </c>
      <c r="AI45" s="59">
        <v>0</v>
      </c>
      <c r="AJ45" s="59">
        <v>0</v>
      </c>
      <c r="AK45" s="59">
        <v>0</v>
      </c>
      <c r="AL45" s="59">
        <v>0</v>
      </c>
      <c r="AM45" s="59">
        <v>0</v>
      </c>
      <c r="AN45" s="59">
        <v>0</v>
      </c>
      <c r="AO45" s="59">
        <v>0</v>
      </c>
      <c r="AP45" s="59">
        <v>0</v>
      </c>
      <c r="AQ45" s="59">
        <v>0</v>
      </c>
      <c r="AR45" s="59">
        <v>0</v>
      </c>
      <c r="AS45" s="59">
        <v>0</v>
      </c>
      <c r="AT45" s="59">
        <v>0</v>
      </c>
      <c r="AU45" s="59">
        <v>0</v>
      </c>
      <c r="AV45" s="59">
        <v>0</v>
      </c>
      <c r="AW45" s="59">
        <v>0</v>
      </c>
      <c r="AX45" s="59">
        <v>0</v>
      </c>
      <c r="AY45" s="59">
        <v>0</v>
      </c>
      <c r="AZ45" s="59">
        <v>0</v>
      </c>
      <c r="BA45" s="59">
        <v>0</v>
      </c>
      <c r="BB45" s="59">
        <v>0</v>
      </c>
      <c r="BC45" s="59">
        <v>0</v>
      </c>
      <c r="BD45" s="59">
        <v>0</v>
      </c>
      <c r="BE45" s="59">
        <v>0</v>
      </c>
      <c r="BF45" s="59">
        <v>0</v>
      </c>
    </row>
    <row r="46" spans="1:58" x14ac:dyDescent="0.25">
      <c r="A46" s="59">
        <v>45</v>
      </c>
      <c r="B46" s="59">
        <v>43976</v>
      </c>
      <c r="C46" s="59" t="s">
        <v>265</v>
      </c>
      <c r="D46" s="59">
        <v>2</v>
      </c>
      <c r="E46" s="59">
        <v>2</v>
      </c>
      <c r="F46" s="59">
        <v>0</v>
      </c>
      <c r="G46" s="59">
        <v>0</v>
      </c>
      <c r="H46" s="59">
        <v>0</v>
      </c>
      <c r="I46" s="59">
        <v>3</v>
      </c>
      <c r="J46" s="59">
        <v>1</v>
      </c>
      <c r="K46" s="59">
        <v>0</v>
      </c>
      <c r="L46" s="59">
        <v>0</v>
      </c>
      <c r="M46" s="59">
        <v>0</v>
      </c>
      <c r="N46" s="59">
        <v>100</v>
      </c>
      <c r="O46" s="59">
        <v>0</v>
      </c>
      <c r="P46" s="59">
        <v>0</v>
      </c>
      <c r="Q46" s="59">
        <v>100</v>
      </c>
      <c r="R46" s="59">
        <v>0</v>
      </c>
      <c r="S46" s="59">
        <v>0</v>
      </c>
      <c r="T46" s="59">
        <v>0</v>
      </c>
      <c r="U46" s="59">
        <v>0</v>
      </c>
      <c r="V46" s="59">
        <v>0</v>
      </c>
      <c r="W46" s="59">
        <v>0</v>
      </c>
      <c r="X46" s="59">
        <v>0</v>
      </c>
      <c r="Y46" s="59">
        <v>0</v>
      </c>
      <c r="Z46" s="59">
        <v>0</v>
      </c>
      <c r="AA46" s="59">
        <v>0</v>
      </c>
      <c r="AB46" s="59">
        <v>0</v>
      </c>
      <c r="AC46" s="59">
        <v>100</v>
      </c>
      <c r="AD46" s="59">
        <v>0</v>
      </c>
      <c r="AE46" s="59">
        <v>0</v>
      </c>
      <c r="AF46" s="59">
        <v>100</v>
      </c>
      <c r="AG46" s="59">
        <v>0</v>
      </c>
      <c r="AH46" s="59">
        <v>0</v>
      </c>
      <c r="AI46" s="59">
        <v>0</v>
      </c>
      <c r="AJ46" s="59">
        <v>0</v>
      </c>
      <c r="AK46" s="59">
        <v>0</v>
      </c>
      <c r="AL46" s="59">
        <v>0</v>
      </c>
      <c r="AM46" s="59">
        <v>0</v>
      </c>
      <c r="AN46" s="59">
        <v>0</v>
      </c>
      <c r="AO46" s="59">
        <v>0</v>
      </c>
      <c r="AP46" s="59">
        <v>0</v>
      </c>
      <c r="AQ46" s="59">
        <v>0</v>
      </c>
      <c r="AR46" s="59">
        <v>100</v>
      </c>
      <c r="AS46" s="59">
        <v>0</v>
      </c>
      <c r="AT46" s="59">
        <v>0</v>
      </c>
      <c r="AU46" s="59">
        <v>100</v>
      </c>
      <c r="AV46" s="59">
        <v>0</v>
      </c>
      <c r="AW46" s="59">
        <v>0</v>
      </c>
      <c r="AX46" s="59">
        <v>0</v>
      </c>
      <c r="AY46" s="59">
        <v>0</v>
      </c>
      <c r="AZ46" s="59">
        <v>0</v>
      </c>
      <c r="BA46" s="59">
        <v>0</v>
      </c>
      <c r="BB46" s="59">
        <v>0</v>
      </c>
      <c r="BC46" s="59">
        <v>0</v>
      </c>
      <c r="BD46" s="59">
        <v>0</v>
      </c>
      <c r="BE46" s="59">
        <v>0</v>
      </c>
      <c r="BF46" s="59">
        <v>0</v>
      </c>
    </row>
    <row r="47" spans="1:58" x14ac:dyDescent="0.25">
      <c r="A47" s="59">
        <v>46</v>
      </c>
      <c r="B47" s="59">
        <v>43976</v>
      </c>
      <c r="C47" s="59" t="s">
        <v>267</v>
      </c>
      <c r="D47" s="59">
        <v>1</v>
      </c>
      <c r="E47" s="59">
        <v>1</v>
      </c>
      <c r="F47" s="59">
        <v>0</v>
      </c>
      <c r="G47" s="59">
        <v>0</v>
      </c>
      <c r="H47" s="59">
        <v>0</v>
      </c>
      <c r="I47" s="59">
        <v>1</v>
      </c>
      <c r="J47" s="59">
        <v>1</v>
      </c>
      <c r="K47" s="59">
        <v>0</v>
      </c>
      <c r="L47" s="59">
        <v>0</v>
      </c>
      <c r="M47" s="59">
        <v>0</v>
      </c>
      <c r="N47" s="59">
        <v>57</v>
      </c>
      <c r="O47" s="59">
        <v>153</v>
      </c>
      <c r="P47" s="59">
        <v>0</v>
      </c>
      <c r="Q47" s="59">
        <v>57</v>
      </c>
      <c r="R47" s="59">
        <v>153</v>
      </c>
      <c r="S47" s="59">
        <v>0</v>
      </c>
      <c r="T47" s="59">
        <v>0</v>
      </c>
      <c r="U47" s="59">
        <v>0</v>
      </c>
      <c r="V47" s="59">
        <v>0</v>
      </c>
      <c r="W47" s="59">
        <v>0</v>
      </c>
      <c r="X47" s="59">
        <v>0</v>
      </c>
      <c r="Y47" s="59">
        <v>0</v>
      </c>
      <c r="Z47" s="59">
        <v>0</v>
      </c>
      <c r="AA47" s="59">
        <v>0</v>
      </c>
      <c r="AB47" s="59">
        <v>0</v>
      </c>
      <c r="AC47" s="59">
        <v>0</v>
      </c>
      <c r="AD47" s="59">
        <v>0</v>
      </c>
      <c r="AE47" s="59">
        <v>0</v>
      </c>
      <c r="AF47" s="59">
        <v>0</v>
      </c>
      <c r="AG47" s="59">
        <v>0</v>
      </c>
      <c r="AH47" s="59">
        <v>0</v>
      </c>
      <c r="AI47" s="59">
        <v>0</v>
      </c>
      <c r="AJ47" s="59">
        <v>0</v>
      </c>
      <c r="AK47" s="59">
        <v>0</v>
      </c>
      <c r="AL47" s="59">
        <v>0</v>
      </c>
      <c r="AM47" s="59">
        <v>0</v>
      </c>
      <c r="AN47" s="59">
        <v>0</v>
      </c>
      <c r="AO47" s="59">
        <v>0</v>
      </c>
      <c r="AP47" s="59">
        <v>0</v>
      </c>
      <c r="AQ47" s="59">
        <v>0</v>
      </c>
      <c r="AR47" s="59">
        <v>0</v>
      </c>
      <c r="AS47" s="59">
        <v>0</v>
      </c>
      <c r="AT47" s="59">
        <v>0</v>
      </c>
      <c r="AU47" s="59">
        <v>0</v>
      </c>
      <c r="AV47" s="59">
        <v>0</v>
      </c>
      <c r="AW47" s="59">
        <v>0</v>
      </c>
      <c r="AX47" s="59">
        <v>0</v>
      </c>
      <c r="AY47" s="59">
        <v>0</v>
      </c>
      <c r="AZ47" s="59">
        <v>0</v>
      </c>
      <c r="BA47" s="59">
        <v>0</v>
      </c>
      <c r="BB47" s="59">
        <v>0</v>
      </c>
      <c r="BC47" s="59">
        <v>0</v>
      </c>
      <c r="BD47" s="59">
        <v>0</v>
      </c>
      <c r="BE47" s="59">
        <v>0</v>
      </c>
      <c r="BF47" s="59">
        <v>0</v>
      </c>
    </row>
    <row r="48" spans="1:58" x14ac:dyDescent="0.25">
      <c r="A48" s="59">
        <v>47</v>
      </c>
      <c r="B48" s="59">
        <v>43976</v>
      </c>
      <c r="C48" s="59" t="s">
        <v>270</v>
      </c>
      <c r="D48" s="59">
        <v>2</v>
      </c>
      <c r="E48" s="59">
        <v>2</v>
      </c>
      <c r="F48" s="59">
        <v>0</v>
      </c>
      <c r="G48" s="59">
        <v>0</v>
      </c>
      <c r="H48" s="59">
        <v>0</v>
      </c>
      <c r="I48" s="59">
        <v>2</v>
      </c>
      <c r="J48" s="59">
        <v>2</v>
      </c>
      <c r="K48" s="59">
        <v>0</v>
      </c>
      <c r="L48" s="59">
        <v>0</v>
      </c>
      <c r="M48" s="59">
        <v>0</v>
      </c>
      <c r="N48" s="59">
        <v>0</v>
      </c>
      <c r="O48" s="59">
        <v>2200</v>
      </c>
      <c r="P48" s="59">
        <v>0</v>
      </c>
      <c r="Q48" s="59">
        <v>0</v>
      </c>
      <c r="R48" s="59">
        <v>2200</v>
      </c>
      <c r="S48" s="59">
        <v>0</v>
      </c>
      <c r="T48" s="59">
        <v>0</v>
      </c>
      <c r="U48" s="59">
        <v>0</v>
      </c>
      <c r="V48" s="59">
        <v>0</v>
      </c>
      <c r="W48" s="59">
        <v>0</v>
      </c>
      <c r="X48" s="59">
        <v>0</v>
      </c>
      <c r="Y48" s="59">
        <v>0</v>
      </c>
      <c r="Z48" s="59">
        <v>0</v>
      </c>
      <c r="AA48" s="59">
        <v>0</v>
      </c>
      <c r="AB48" s="59">
        <v>0</v>
      </c>
      <c r="AC48" s="59">
        <v>0</v>
      </c>
      <c r="AD48" s="59">
        <v>2200</v>
      </c>
      <c r="AE48" s="59">
        <v>0</v>
      </c>
      <c r="AF48" s="59">
        <v>0</v>
      </c>
      <c r="AG48" s="59">
        <v>2200</v>
      </c>
      <c r="AH48" s="59">
        <v>0</v>
      </c>
      <c r="AI48" s="59">
        <v>0</v>
      </c>
      <c r="AJ48" s="59">
        <v>0</v>
      </c>
      <c r="AK48" s="59">
        <v>0</v>
      </c>
      <c r="AL48" s="59">
        <v>0</v>
      </c>
      <c r="AM48" s="59">
        <v>0</v>
      </c>
      <c r="AN48" s="59">
        <v>0</v>
      </c>
      <c r="AO48" s="59">
        <v>0</v>
      </c>
      <c r="AP48" s="59">
        <v>0</v>
      </c>
      <c r="AQ48" s="59">
        <v>0</v>
      </c>
      <c r="AR48" s="59">
        <v>0</v>
      </c>
      <c r="AS48" s="59">
        <v>2200</v>
      </c>
      <c r="AT48" s="59">
        <v>0</v>
      </c>
      <c r="AU48" s="59">
        <v>0</v>
      </c>
      <c r="AV48" s="59">
        <v>2200</v>
      </c>
      <c r="AW48" s="59">
        <v>0</v>
      </c>
      <c r="AX48" s="59">
        <v>0</v>
      </c>
      <c r="AY48" s="59">
        <v>0</v>
      </c>
      <c r="AZ48" s="59">
        <v>0</v>
      </c>
      <c r="BA48" s="59">
        <v>0</v>
      </c>
      <c r="BB48" s="59">
        <v>0</v>
      </c>
      <c r="BC48" s="59">
        <v>0</v>
      </c>
      <c r="BD48" s="59">
        <v>0</v>
      </c>
      <c r="BE48" s="59">
        <v>0</v>
      </c>
      <c r="BF48" s="59">
        <v>0</v>
      </c>
    </row>
    <row r="49" spans="1:58" x14ac:dyDescent="0.25">
      <c r="A49" s="59">
        <v>48</v>
      </c>
      <c r="B49" s="59">
        <v>43976</v>
      </c>
      <c r="C49" s="59" t="s">
        <v>276</v>
      </c>
      <c r="D49" s="59">
        <v>2</v>
      </c>
      <c r="E49" s="59">
        <v>2</v>
      </c>
      <c r="F49" s="59">
        <v>0</v>
      </c>
      <c r="G49" s="59">
        <v>0</v>
      </c>
      <c r="H49" s="59">
        <v>0</v>
      </c>
      <c r="I49" s="59">
        <v>4</v>
      </c>
      <c r="J49" s="59">
        <v>2</v>
      </c>
      <c r="K49" s="59">
        <v>0</v>
      </c>
      <c r="L49" s="59">
        <v>0</v>
      </c>
      <c r="M49" s="59">
        <v>0</v>
      </c>
      <c r="N49" s="59">
        <v>0</v>
      </c>
      <c r="O49" s="59">
        <v>0</v>
      </c>
      <c r="P49" s="59">
        <v>162</v>
      </c>
      <c r="Q49" s="59">
        <v>0</v>
      </c>
      <c r="R49" s="59">
        <v>0</v>
      </c>
      <c r="S49" s="59">
        <v>162</v>
      </c>
      <c r="T49" s="59">
        <v>0</v>
      </c>
      <c r="U49" s="59">
        <v>0</v>
      </c>
      <c r="V49" s="59">
        <v>0</v>
      </c>
      <c r="W49" s="59">
        <v>0</v>
      </c>
      <c r="X49" s="59">
        <v>0</v>
      </c>
      <c r="Y49" s="59">
        <v>0</v>
      </c>
      <c r="Z49" s="59">
        <v>0</v>
      </c>
      <c r="AA49" s="59">
        <v>0</v>
      </c>
      <c r="AB49" s="59">
        <v>0</v>
      </c>
      <c r="AC49" s="59">
        <v>0</v>
      </c>
      <c r="AD49" s="59">
        <v>0</v>
      </c>
      <c r="AE49" s="59">
        <v>162</v>
      </c>
      <c r="AF49" s="59">
        <v>0</v>
      </c>
      <c r="AG49" s="59">
        <v>0</v>
      </c>
      <c r="AH49" s="59">
        <v>0</v>
      </c>
      <c r="AI49" s="59">
        <v>0</v>
      </c>
      <c r="AJ49" s="59">
        <v>0</v>
      </c>
      <c r="AK49" s="59">
        <v>0</v>
      </c>
      <c r="AL49" s="59">
        <v>0</v>
      </c>
      <c r="AM49" s="59">
        <v>0</v>
      </c>
      <c r="AN49" s="59">
        <v>0</v>
      </c>
      <c r="AO49" s="59">
        <v>0</v>
      </c>
      <c r="AP49" s="59">
        <v>0</v>
      </c>
      <c r="AQ49" s="59">
        <v>0</v>
      </c>
      <c r="AR49" s="59">
        <v>0</v>
      </c>
      <c r="AS49" s="59">
        <v>0</v>
      </c>
      <c r="AT49" s="59">
        <v>162</v>
      </c>
      <c r="AU49" s="59">
        <v>0</v>
      </c>
      <c r="AV49" s="59">
        <v>0</v>
      </c>
      <c r="AW49" s="59">
        <v>0</v>
      </c>
      <c r="AX49" s="59">
        <v>0</v>
      </c>
      <c r="AY49" s="59">
        <v>0</v>
      </c>
      <c r="AZ49" s="59">
        <v>0</v>
      </c>
      <c r="BA49" s="59">
        <v>0</v>
      </c>
      <c r="BB49" s="59">
        <v>0</v>
      </c>
      <c r="BC49" s="59">
        <v>0</v>
      </c>
      <c r="BD49" s="59">
        <v>0</v>
      </c>
      <c r="BE49" s="59">
        <v>0</v>
      </c>
      <c r="BF49" s="59">
        <v>0</v>
      </c>
    </row>
    <row r="50" spans="1:58" x14ac:dyDescent="0.25">
      <c r="A50" s="59">
        <v>49</v>
      </c>
      <c r="B50" s="59">
        <v>43976</v>
      </c>
      <c r="C50" s="59" t="s">
        <v>278</v>
      </c>
      <c r="D50" s="59">
        <v>2</v>
      </c>
      <c r="E50" s="59">
        <v>2</v>
      </c>
      <c r="F50" s="59">
        <v>0</v>
      </c>
      <c r="G50" s="59">
        <v>0</v>
      </c>
      <c r="H50" s="59">
        <v>0</v>
      </c>
      <c r="I50" s="59">
        <v>5</v>
      </c>
      <c r="J50" s="59">
        <v>5</v>
      </c>
      <c r="K50" s="59">
        <v>0</v>
      </c>
      <c r="L50" s="59">
        <v>0</v>
      </c>
      <c r="M50" s="59">
        <v>0</v>
      </c>
      <c r="N50" s="59">
        <v>1805</v>
      </c>
      <c r="O50" s="59">
        <v>0</v>
      </c>
      <c r="P50" s="59">
        <v>0</v>
      </c>
      <c r="Q50" s="59">
        <v>1805</v>
      </c>
      <c r="R50" s="59">
        <v>0</v>
      </c>
      <c r="S50" s="59">
        <v>0</v>
      </c>
      <c r="T50" s="59">
        <v>0</v>
      </c>
      <c r="U50" s="59">
        <v>0</v>
      </c>
      <c r="V50" s="59">
        <v>0</v>
      </c>
      <c r="W50" s="59">
        <v>0</v>
      </c>
      <c r="X50" s="59">
        <v>0</v>
      </c>
      <c r="Y50" s="59">
        <v>0</v>
      </c>
      <c r="Z50" s="59">
        <v>0</v>
      </c>
      <c r="AA50" s="59">
        <v>0</v>
      </c>
      <c r="AB50" s="59">
        <v>0</v>
      </c>
      <c r="AC50" s="59">
        <v>1805</v>
      </c>
      <c r="AD50" s="59">
        <v>0</v>
      </c>
      <c r="AE50" s="59">
        <v>0</v>
      </c>
      <c r="AF50" s="59">
        <v>1805</v>
      </c>
      <c r="AG50" s="59">
        <v>0</v>
      </c>
      <c r="AH50" s="59">
        <v>0</v>
      </c>
      <c r="AI50" s="59">
        <v>0</v>
      </c>
      <c r="AJ50" s="59">
        <v>0</v>
      </c>
      <c r="AK50" s="59">
        <v>0</v>
      </c>
      <c r="AL50" s="59">
        <v>0</v>
      </c>
      <c r="AM50" s="59">
        <v>0</v>
      </c>
      <c r="AN50" s="59">
        <v>0</v>
      </c>
      <c r="AO50" s="59">
        <v>0</v>
      </c>
      <c r="AP50" s="59">
        <v>0</v>
      </c>
      <c r="AQ50" s="59">
        <v>0</v>
      </c>
      <c r="AR50" s="59">
        <v>1805</v>
      </c>
      <c r="AS50" s="59">
        <v>0</v>
      </c>
      <c r="AT50" s="59">
        <v>0</v>
      </c>
      <c r="AU50" s="59">
        <v>1805</v>
      </c>
      <c r="AV50" s="59">
        <v>0</v>
      </c>
      <c r="AW50" s="59">
        <v>0</v>
      </c>
      <c r="AX50" s="59">
        <v>0</v>
      </c>
      <c r="AY50" s="59">
        <v>0</v>
      </c>
      <c r="AZ50" s="59">
        <v>0</v>
      </c>
      <c r="BA50" s="59">
        <v>0</v>
      </c>
      <c r="BB50" s="59">
        <v>0</v>
      </c>
      <c r="BC50" s="59">
        <v>0</v>
      </c>
      <c r="BD50" s="59">
        <v>0</v>
      </c>
      <c r="BE50" s="59">
        <v>0</v>
      </c>
      <c r="BF50" s="59">
        <v>0</v>
      </c>
    </row>
    <row r="51" spans="1:58" x14ac:dyDescent="0.25">
      <c r="A51" s="59">
        <v>50</v>
      </c>
      <c r="B51" s="59">
        <v>43976</v>
      </c>
      <c r="C51" s="59" t="s">
        <v>280</v>
      </c>
      <c r="D51" s="59">
        <v>2</v>
      </c>
      <c r="E51" s="59">
        <v>2</v>
      </c>
      <c r="F51" s="59">
        <v>0</v>
      </c>
      <c r="G51" s="59">
        <v>0</v>
      </c>
      <c r="H51" s="59">
        <v>0</v>
      </c>
      <c r="I51" s="59">
        <v>1</v>
      </c>
      <c r="J51" s="59">
        <v>1</v>
      </c>
      <c r="K51" s="59">
        <v>0</v>
      </c>
      <c r="L51" s="59">
        <v>0</v>
      </c>
      <c r="M51" s="59">
        <v>0</v>
      </c>
      <c r="N51" s="59">
        <v>0</v>
      </c>
      <c r="O51" s="59">
        <v>140</v>
      </c>
      <c r="P51" s="59">
        <v>0</v>
      </c>
      <c r="Q51" s="59">
        <v>0</v>
      </c>
      <c r="R51" s="59">
        <v>140</v>
      </c>
      <c r="S51" s="59">
        <v>0</v>
      </c>
      <c r="T51" s="59">
        <v>0</v>
      </c>
      <c r="U51" s="59">
        <v>0</v>
      </c>
      <c r="V51" s="59">
        <v>0</v>
      </c>
      <c r="W51" s="59">
        <v>0</v>
      </c>
      <c r="X51" s="59">
        <v>0</v>
      </c>
      <c r="Y51" s="59">
        <v>0</v>
      </c>
      <c r="Z51" s="59">
        <v>0</v>
      </c>
      <c r="AA51" s="59">
        <v>0</v>
      </c>
      <c r="AB51" s="59">
        <v>0</v>
      </c>
      <c r="AC51" s="59">
        <v>0</v>
      </c>
      <c r="AD51" s="59">
        <v>140</v>
      </c>
      <c r="AE51" s="59">
        <v>0</v>
      </c>
      <c r="AF51" s="59">
        <v>0</v>
      </c>
      <c r="AG51" s="59">
        <v>140</v>
      </c>
      <c r="AH51" s="59">
        <v>0</v>
      </c>
      <c r="AI51" s="59">
        <v>0</v>
      </c>
      <c r="AJ51" s="59">
        <v>0</v>
      </c>
      <c r="AK51" s="59">
        <v>0</v>
      </c>
      <c r="AL51" s="59">
        <v>0</v>
      </c>
      <c r="AM51" s="59">
        <v>0</v>
      </c>
      <c r="AN51" s="59">
        <v>0</v>
      </c>
      <c r="AO51" s="59">
        <v>0</v>
      </c>
      <c r="AP51" s="59">
        <v>0</v>
      </c>
      <c r="AQ51" s="59">
        <v>0</v>
      </c>
      <c r="AR51" s="59">
        <v>0</v>
      </c>
      <c r="AS51" s="59">
        <v>140</v>
      </c>
      <c r="AT51" s="59">
        <v>0</v>
      </c>
      <c r="AU51" s="59">
        <v>0</v>
      </c>
      <c r="AV51" s="59">
        <v>140</v>
      </c>
      <c r="AW51" s="59">
        <v>0</v>
      </c>
      <c r="AX51" s="59">
        <v>0</v>
      </c>
      <c r="AY51" s="59">
        <v>0</v>
      </c>
      <c r="AZ51" s="59">
        <v>0</v>
      </c>
      <c r="BA51" s="59">
        <v>0</v>
      </c>
      <c r="BB51" s="59">
        <v>0</v>
      </c>
      <c r="BC51" s="59">
        <v>0</v>
      </c>
      <c r="BD51" s="59">
        <v>0</v>
      </c>
      <c r="BE51" s="59">
        <v>0</v>
      </c>
      <c r="BF51" s="59">
        <v>0</v>
      </c>
    </row>
    <row r="52" spans="1:58" x14ac:dyDescent="0.25">
      <c r="A52" s="59">
        <v>51</v>
      </c>
      <c r="B52" s="59">
        <v>43976</v>
      </c>
      <c r="C52" s="59" t="s">
        <v>282</v>
      </c>
      <c r="D52" s="59">
        <v>0</v>
      </c>
      <c r="E52" s="59">
        <v>0</v>
      </c>
      <c r="F52" s="59">
        <v>0</v>
      </c>
      <c r="G52" s="59">
        <v>0</v>
      </c>
      <c r="H52" s="59">
        <v>0</v>
      </c>
      <c r="I52" s="59">
        <v>0</v>
      </c>
      <c r="J52" s="59">
        <v>0</v>
      </c>
      <c r="K52" s="59">
        <v>0</v>
      </c>
      <c r="L52" s="59">
        <v>0</v>
      </c>
      <c r="M52" s="59">
        <v>0</v>
      </c>
      <c r="N52" s="59">
        <v>0</v>
      </c>
      <c r="O52" s="59">
        <v>0</v>
      </c>
      <c r="P52" s="59">
        <v>0</v>
      </c>
      <c r="Q52" s="59">
        <v>0</v>
      </c>
      <c r="R52" s="59">
        <v>0</v>
      </c>
      <c r="S52" s="59">
        <v>0</v>
      </c>
      <c r="T52" s="59">
        <v>0</v>
      </c>
      <c r="U52" s="59">
        <v>0</v>
      </c>
      <c r="V52" s="59">
        <v>0</v>
      </c>
      <c r="W52" s="59">
        <v>0</v>
      </c>
      <c r="X52" s="59">
        <v>0</v>
      </c>
      <c r="Y52" s="59">
        <v>0</v>
      </c>
      <c r="Z52" s="59">
        <v>0</v>
      </c>
      <c r="AA52" s="59">
        <v>0</v>
      </c>
      <c r="AB52" s="59">
        <v>0</v>
      </c>
      <c r="AC52" s="59">
        <v>0</v>
      </c>
      <c r="AD52" s="59">
        <v>0</v>
      </c>
      <c r="AE52" s="59">
        <v>0</v>
      </c>
      <c r="AF52" s="59">
        <v>0</v>
      </c>
      <c r="AG52" s="59">
        <v>0</v>
      </c>
      <c r="AH52" s="59">
        <v>0</v>
      </c>
      <c r="AI52" s="59">
        <v>0</v>
      </c>
      <c r="AJ52" s="59">
        <v>0</v>
      </c>
      <c r="AK52" s="59">
        <v>0</v>
      </c>
      <c r="AL52" s="59">
        <v>0</v>
      </c>
      <c r="AM52" s="59">
        <v>0</v>
      </c>
      <c r="AN52" s="59">
        <v>0</v>
      </c>
      <c r="AO52" s="59">
        <v>0</v>
      </c>
      <c r="AP52" s="59">
        <v>0</v>
      </c>
      <c r="AQ52" s="59">
        <v>0</v>
      </c>
      <c r="AR52" s="59">
        <v>0</v>
      </c>
      <c r="AS52" s="59">
        <v>0</v>
      </c>
      <c r="AT52" s="59">
        <v>0</v>
      </c>
      <c r="AU52" s="59">
        <v>0</v>
      </c>
      <c r="AV52" s="59">
        <v>0</v>
      </c>
      <c r="AW52" s="59">
        <v>0</v>
      </c>
      <c r="AX52" s="59">
        <v>0</v>
      </c>
      <c r="AY52" s="59">
        <v>0</v>
      </c>
      <c r="AZ52" s="59">
        <v>0</v>
      </c>
      <c r="BA52" s="59">
        <v>0</v>
      </c>
      <c r="BB52" s="59">
        <v>0</v>
      </c>
      <c r="BC52" s="59">
        <v>0</v>
      </c>
      <c r="BD52" s="59">
        <v>0</v>
      </c>
      <c r="BE52" s="59">
        <v>0</v>
      </c>
      <c r="BF52" s="59">
        <v>0</v>
      </c>
    </row>
    <row r="53" spans="1:58" x14ac:dyDescent="0.25">
      <c r="A53" s="59">
        <v>52</v>
      </c>
      <c r="B53" s="59">
        <v>43976</v>
      </c>
      <c r="C53" s="59" t="s">
        <v>286</v>
      </c>
      <c r="D53" s="59">
        <v>0</v>
      </c>
      <c r="E53" s="59">
        <v>0</v>
      </c>
      <c r="F53" s="59">
        <v>0</v>
      </c>
      <c r="G53" s="59">
        <v>0</v>
      </c>
      <c r="H53" s="59">
        <v>0</v>
      </c>
      <c r="I53" s="59">
        <v>0</v>
      </c>
      <c r="J53" s="59">
        <v>0</v>
      </c>
      <c r="K53" s="59">
        <v>0</v>
      </c>
      <c r="L53" s="59">
        <v>0</v>
      </c>
      <c r="M53" s="59">
        <v>0</v>
      </c>
      <c r="N53" s="59">
        <v>0</v>
      </c>
      <c r="O53" s="59">
        <v>0</v>
      </c>
      <c r="P53" s="59">
        <v>0</v>
      </c>
      <c r="Q53" s="59">
        <v>0</v>
      </c>
      <c r="R53" s="59">
        <v>0</v>
      </c>
      <c r="S53" s="59">
        <v>0</v>
      </c>
      <c r="T53" s="59">
        <v>0</v>
      </c>
      <c r="U53" s="59">
        <v>0</v>
      </c>
      <c r="V53" s="59">
        <v>0</v>
      </c>
      <c r="W53" s="59">
        <v>0</v>
      </c>
      <c r="X53" s="59">
        <v>0</v>
      </c>
      <c r="Y53" s="59">
        <v>0</v>
      </c>
      <c r="Z53" s="59">
        <v>0</v>
      </c>
      <c r="AA53" s="59">
        <v>0</v>
      </c>
      <c r="AB53" s="59">
        <v>0</v>
      </c>
      <c r="AC53" s="59">
        <v>0</v>
      </c>
      <c r="AD53" s="59">
        <v>0</v>
      </c>
      <c r="AE53" s="59">
        <v>0</v>
      </c>
      <c r="AF53" s="59">
        <v>0</v>
      </c>
      <c r="AG53" s="59">
        <v>0</v>
      </c>
      <c r="AH53" s="59">
        <v>0</v>
      </c>
      <c r="AI53" s="59">
        <v>0</v>
      </c>
      <c r="AJ53" s="59">
        <v>0</v>
      </c>
      <c r="AK53" s="59">
        <v>0</v>
      </c>
      <c r="AL53" s="59">
        <v>0</v>
      </c>
      <c r="AM53" s="59">
        <v>0</v>
      </c>
      <c r="AN53" s="59">
        <v>0</v>
      </c>
      <c r="AO53" s="59">
        <v>0</v>
      </c>
      <c r="AP53" s="59">
        <v>0</v>
      </c>
      <c r="AQ53" s="59">
        <v>0</v>
      </c>
      <c r="AR53" s="59">
        <v>0</v>
      </c>
      <c r="AS53" s="59">
        <v>0</v>
      </c>
      <c r="AT53" s="59">
        <v>0</v>
      </c>
      <c r="AU53" s="59">
        <v>0</v>
      </c>
      <c r="AV53" s="59">
        <v>0</v>
      </c>
      <c r="AW53" s="59">
        <v>0</v>
      </c>
      <c r="AX53" s="59">
        <v>0</v>
      </c>
      <c r="AY53" s="59">
        <v>0</v>
      </c>
      <c r="AZ53" s="59">
        <v>0</v>
      </c>
      <c r="BA53" s="59">
        <v>0</v>
      </c>
      <c r="BB53" s="59">
        <v>0</v>
      </c>
      <c r="BC53" s="59">
        <v>0</v>
      </c>
      <c r="BD53" s="59">
        <v>0</v>
      </c>
      <c r="BE53" s="59">
        <v>0</v>
      </c>
      <c r="BF53" s="59">
        <v>0</v>
      </c>
    </row>
    <row r="54" spans="1:58" x14ac:dyDescent="0.25">
      <c r="A54" s="59">
        <v>53</v>
      </c>
      <c r="B54" s="59">
        <v>43976</v>
      </c>
      <c r="C54" s="59" t="s">
        <v>288</v>
      </c>
      <c r="D54" s="59">
        <v>0</v>
      </c>
      <c r="E54" s="59">
        <v>0</v>
      </c>
      <c r="F54" s="59">
        <v>0</v>
      </c>
      <c r="G54" s="59">
        <v>0</v>
      </c>
      <c r="H54" s="59">
        <v>0</v>
      </c>
      <c r="I54" s="59">
        <v>0</v>
      </c>
      <c r="J54" s="59">
        <v>0</v>
      </c>
      <c r="K54" s="59">
        <v>0</v>
      </c>
      <c r="L54" s="59">
        <v>0</v>
      </c>
      <c r="M54" s="59">
        <v>0</v>
      </c>
      <c r="N54" s="59">
        <v>0</v>
      </c>
      <c r="O54" s="59">
        <v>0</v>
      </c>
      <c r="P54" s="59">
        <v>0</v>
      </c>
      <c r="Q54" s="59">
        <v>0</v>
      </c>
      <c r="R54" s="59">
        <v>0</v>
      </c>
      <c r="S54" s="59">
        <v>0</v>
      </c>
      <c r="T54" s="59">
        <v>0</v>
      </c>
      <c r="U54" s="59">
        <v>0</v>
      </c>
      <c r="V54" s="59">
        <v>0</v>
      </c>
      <c r="W54" s="59">
        <v>0</v>
      </c>
      <c r="X54" s="59">
        <v>0</v>
      </c>
      <c r="Y54" s="59">
        <v>0</v>
      </c>
      <c r="Z54" s="59">
        <v>0</v>
      </c>
      <c r="AA54" s="59">
        <v>0</v>
      </c>
      <c r="AB54" s="59">
        <v>0</v>
      </c>
      <c r="AC54" s="59">
        <v>0</v>
      </c>
      <c r="AD54" s="59">
        <v>0</v>
      </c>
      <c r="AE54" s="59">
        <v>0</v>
      </c>
      <c r="AF54" s="59">
        <v>0</v>
      </c>
      <c r="AG54" s="59">
        <v>0</v>
      </c>
      <c r="AH54" s="59">
        <v>0</v>
      </c>
      <c r="AI54" s="59">
        <v>0</v>
      </c>
      <c r="AJ54" s="59">
        <v>0</v>
      </c>
      <c r="AK54" s="59">
        <v>0</v>
      </c>
      <c r="AL54" s="59">
        <v>0</v>
      </c>
      <c r="AM54" s="59">
        <v>0</v>
      </c>
      <c r="AN54" s="59">
        <v>0</v>
      </c>
      <c r="AO54" s="59">
        <v>0</v>
      </c>
      <c r="AP54" s="59">
        <v>0</v>
      </c>
      <c r="AQ54" s="59">
        <v>0</v>
      </c>
      <c r="AR54" s="59">
        <v>0</v>
      </c>
      <c r="AS54" s="59">
        <v>0</v>
      </c>
      <c r="AT54" s="59">
        <v>0</v>
      </c>
      <c r="AU54" s="59">
        <v>0</v>
      </c>
      <c r="AV54" s="59">
        <v>0</v>
      </c>
      <c r="AW54" s="59">
        <v>0</v>
      </c>
      <c r="AX54" s="59">
        <v>0</v>
      </c>
      <c r="AY54" s="59">
        <v>0</v>
      </c>
      <c r="AZ54" s="59">
        <v>0</v>
      </c>
      <c r="BA54" s="59">
        <v>0</v>
      </c>
      <c r="BB54" s="59">
        <v>0</v>
      </c>
      <c r="BC54" s="59">
        <v>0</v>
      </c>
      <c r="BD54" s="59">
        <v>0</v>
      </c>
      <c r="BE54" s="59">
        <v>0</v>
      </c>
      <c r="BF54" s="59">
        <v>0</v>
      </c>
    </row>
    <row r="55" spans="1:58" x14ac:dyDescent="0.25">
      <c r="A55" s="59">
        <v>54</v>
      </c>
      <c r="B55" s="59">
        <v>43976</v>
      </c>
      <c r="C55" s="59" t="s">
        <v>291</v>
      </c>
      <c r="D55" s="59">
        <v>4</v>
      </c>
      <c r="E55" s="59">
        <v>4</v>
      </c>
      <c r="F55" s="59">
        <v>0</v>
      </c>
      <c r="G55" s="59">
        <v>0</v>
      </c>
      <c r="H55" s="59">
        <v>0</v>
      </c>
      <c r="I55" s="59">
        <v>4</v>
      </c>
      <c r="J55" s="59">
        <v>2</v>
      </c>
      <c r="K55" s="59">
        <v>0</v>
      </c>
      <c r="L55" s="59">
        <v>0</v>
      </c>
      <c r="M55" s="59">
        <v>0</v>
      </c>
      <c r="N55" s="59">
        <v>0</v>
      </c>
      <c r="O55" s="59">
        <v>750</v>
      </c>
      <c r="P55" s="59">
        <v>0</v>
      </c>
      <c r="Q55" s="59">
        <v>0</v>
      </c>
      <c r="R55" s="59">
        <v>0</v>
      </c>
      <c r="S55" s="59">
        <v>0</v>
      </c>
      <c r="T55" s="59">
        <v>0</v>
      </c>
      <c r="U55" s="59">
        <v>750</v>
      </c>
      <c r="V55" s="59">
        <v>0</v>
      </c>
      <c r="W55" s="59">
        <v>0</v>
      </c>
      <c r="X55" s="59">
        <v>0</v>
      </c>
      <c r="Y55" s="59">
        <v>0</v>
      </c>
      <c r="Z55" s="59">
        <v>0</v>
      </c>
      <c r="AA55" s="59">
        <v>0</v>
      </c>
      <c r="AB55" s="59">
        <v>0</v>
      </c>
      <c r="AC55" s="59">
        <v>0</v>
      </c>
      <c r="AD55" s="59">
        <v>750</v>
      </c>
      <c r="AE55" s="59">
        <v>0</v>
      </c>
      <c r="AF55" s="59">
        <v>0</v>
      </c>
      <c r="AG55" s="59">
        <v>0</v>
      </c>
      <c r="AH55" s="59">
        <v>0</v>
      </c>
      <c r="AI55" s="59">
        <v>0</v>
      </c>
      <c r="AJ55" s="59">
        <v>0</v>
      </c>
      <c r="AK55" s="59">
        <v>0</v>
      </c>
      <c r="AL55" s="59">
        <v>0</v>
      </c>
      <c r="AM55" s="59">
        <v>0</v>
      </c>
      <c r="AN55" s="59">
        <v>0</v>
      </c>
      <c r="AO55" s="59">
        <v>0</v>
      </c>
      <c r="AP55" s="59">
        <v>0</v>
      </c>
      <c r="AQ55" s="59">
        <v>0</v>
      </c>
      <c r="AR55" s="59">
        <v>0</v>
      </c>
      <c r="AS55" s="59">
        <v>750</v>
      </c>
      <c r="AT55" s="59">
        <v>0</v>
      </c>
      <c r="AU55" s="59">
        <v>0</v>
      </c>
      <c r="AV55" s="59">
        <v>0</v>
      </c>
      <c r="AW55" s="59">
        <v>0</v>
      </c>
      <c r="AX55" s="59">
        <v>0</v>
      </c>
      <c r="AY55" s="59">
        <v>0</v>
      </c>
      <c r="AZ55" s="59">
        <v>0</v>
      </c>
      <c r="BA55" s="59">
        <v>0</v>
      </c>
      <c r="BB55" s="59">
        <v>0</v>
      </c>
      <c r="BC55" s="59">
        <v>0</v>
      </c>
      <c r="BD55" s="59">
        <v>0</v>
      </c>
      <c r="BE55" s="59">
        <v>0</v>
      </c>
      <c r="BF55" s="59">
        <v>0</v>
      </c>
    </row>
    <row r="56" spans="1:58" x14ac:dyDescent="0.25">
      <c r="A56" s="59">
        <v>55</v>
      </c>
      <c r="B56" s="59">
        <v>43976</v>
      </c>
      <c r="C56" s="59" t="s">
        <v>294</v>
      </c>
      <c r="D56" s="59">
        <v>2</v>
      </c>
      <c r="E56" s="59">
        <v>1</v>
      </c>
      <c r="F56" s="59">
        <v>0</v>
      </c>
      <c r="G56" s="59">
        <v>0</v>
      </c>
      <c r="H56" s="59">
        <v>0</v>
      </c>
      <c r="I56" s="59">
        <v>4</v>
      </c>
      <c r="J56" s="59">
        <v>1</v>
      </c>
      <c r="K56" s="59">
        <v>0</v>
      </c>
      <c r="L56" s="59">
        <v>0</v>
      </c>
      <c r="M56" s="59">
        <v>0</v>
      </c>
      <c r="N56" s="59">
        <v>0</v>
      </c>
      <c r="O56" s="59">
        <v>50</v>
      </c>
      <c r="P56" s="59">
        <v>0</v>
      </c>
      <c r="Q56" s="59">
        <v>0</v>
      </c>
      <c r="R56" s="59">
        <v>0</v>
      </c>
      <c r="S56" s="59">
        <v>0</v>
      </c>
      <c r="T56" s="59">
        <v>0</v>
      </c>
      <c r="U56" s="59">
        <v>0</v>
      </c>
      <c r="V56" s="59">
        <v>0</v>
      </c>
      <c r="W56" s="59">
        <v>0</v>
      </c>
      <c r="X56" s="59">
        <v>0</v>
      </c>
      <c r="Y56" s="59">
        <v>0</v>
      </c>
      <c r="Z56" s="59">
        <v>0</v>
      </c>
      <c r="AA56" s="59">
        <v>0</v>
      </c>
      <c r="AB56" s="59">
        <v>0</v>
      </c>
      <c r="AC56" s="59">
        <v>0</v>
      </c>
      <c r="AD56" s="59">
        <v>50</v>
      </c>
      <c r="AE56" s="59">
        <v>0</v>
      </c>
      <c r="AF56" s="59">
        <v>0</v>
      </c>
      <c r="AG56" s="59">
        <v>0</v>
      </c>
      <c r="AH56" s="59">
        <v>0</v>
      </c>
      <c r="AI56" s="59">
        <v>0</v>
      </c>
      <c r="AJ56" s="59">
        <v>0</v>
      </c>
      <c r="AK56" s="59">
        <v>0</v>
      </c>
      <c r="AL56" s="59">
        <v>0</v>
      </c>
      <c r="AM56" s="59">
        <v>0</v>
      </c>
      <c r="AN56" s="59">
        <v>0</v>
      </c>
      <c r="AO56" s="59">
        <v>0</v>
      </c>
      <c r="AP56" s="59">
        <v>0</v>
      </c>
      <c r="AQ56" s="59">
        <v>0</v>
      </c>
      <c r="AR56" s="59">
        <v>0</v>
      </c>
      <c r="AS56" s="59">
        <v>50</v>
      </c>
      <c r="AT56" s="59">
        <v>0</v>
      </c>
      <c r="AU56" s="59">
        <v>0</v>
      </c>
      <c r="AV56" s="59">
        <v>0</v>
      </c>
      <c r="AW56" s="59">
        <v>0</v>
      </c>
      <c r="AX56" s="59">
        <v>0</v>
      </c>
      <c r="AY56" s="59">
        <v>0</v>
      </c>
      <c r="AZ56" s="59">
        <v>0</v>
      </c>
      <c r="BA56" s="59">
        <v>0</v>
      </c>
      <c r="BB56" s="59">
        <v>0</v>
      </c>
      <c r="BC56" s="59">
        <v>0</v>
      </c>
      <c r="BD56" s="59">
        <v>0</v>
      </c>
      <c r="BE56" s="59">
        <v>0</v>
      </c>
      <c r="BF56" s="59">
        <v>0</v>
      </c>
    </row>
    <row r="57" spans="1:58" x14ac:dyDescent="0.25">
      <c r="A57" s="59">
        <v>56</v>
      </c>
      <c r="B57" s="59">
        <v>43976</v>
      </c>
      <c r="C57" s="59" t="s">
        <v>296</v>
      </c>
      <c r="D57" s="59">
        <v>0</v>
      </c>
      <c r="E57" s="59">
        <v>0</v>
      </c>
      <c r="F57" s="59">
        <v>0</v>
      </c>
      <c r="G57" s="59">
        <v>0</v>
      </c>
      <c r="H57" s="59">
        <v>0</v>
      </c>
      <c r="I57" s="59">
        <v>0</v>
      </c>
      <c r="J57" s="59">
        <v>0</v>
      </c>
      <c r="K57" s="59">
        <v>0</v>
      </c>
      <c r="L57" s="59">
        <v>0</v>
      </c>
      <c r="M57" s="59">
        <v>0</v>
      </c>
      <c r="N57" s="59">
        <v>0</v>
      </c>
      <c r="O57" s="59">
        <v>0</v>
      </c>
      <c r="P57" s="59">
        <v>0</v>
      </c>
      <c r="Q57" s="59">
        <v>0</v>
      </c>
      <c r="R57" s="59">
        <v>0</v>
      </c>
      <c r="S57" s="59">
        <v>0</v>
      </c>
      <c r="T57" s="59">
        <v>0</v>
      </c>
      <c r="U57" s="59">
        <v>0</v>
      </c>
      <c r="V57" s="59">
        <v>0</v>
      </c>
      <c r="W57" s="59">
        <v>0</v>
      </c>
      <c r="X57" s="59">
        <v>0</v>
      </c>
      <c r="Y57" s="59">
        <v>0</v>
      </c>
      <c r="Z57" s="59">
        <v>0</v>
      </c>
      <c r="AA57" s="59">
        <v>0</v>
      </c>
      <c r="AB57" s="59">
        <v>0</v>
      </c>
      <c r="AC57" s="59">
        <v>0</v>
      </c>
      <c r="AD57" s="59">
        <v>0</v>
      </c>
      <c r="AE57" s="59">
        <v>0</v>
      </c>
      <c r="AF57" s="59">
        <v>0</v>
      </c>
      <c r="AG57" s="59">
        <v>0</v>
      </c>
      <c r="AH57" s="59">
        <v>0</v>
      </c>
      <c r="AI57" s="59">
        <v>0</v>
      </c>
      <c r="AJ57" s="59">
        <v>0</v>
      </c>
      <c r="AK57" s="59">
        <v>0</v>
      </c>
      <c r="AL57" s="59">
        <v>0</v>
      </c>
      <c r="AM57" s="59">
        <v>0</v>
      </c>
      <c r="AN57" s="59">
        <v>0</v>
      </c>
      <c r="AO57" s="59">
        <v>0</v>
      </c>
      <c r="AP57" s="59">
        <v>0</v>
      </c>
      <c r="AQ57" s="59">
        <v>0</v>
      </c>
      <c r="AR57" s="59">
        <v>0</v>
      </c>
      <c r="AS57" s="59">
        <v>0</v>
      </c>
      <c r="AT57" s="59">
        <v>0</v>
      </c>
      <c r="AU57" s="59">
        <v>0</v>
      </c>
      <c r="AV57" s="59">
        <v>0</v>
      </c>
      <c r="AW57" s="59">
        <v>0</v>
      </c>
      <c r="AX57" s="59">
        <v>0</v>
      </c>
      <c r="AY57" s="59">
        <v>0</v>
      </c>
      <c r="AZ57" s="59">
        <v>0</v>
      </c>
      <c r="BA57" s="59">
        <v>0</v>
      </c>
      <c r="BB57" s="59">
        <v>0</v>
      </c>
      <c r="BC57" s="59">
        <v>0</v>
      </c>
      <c r="BD57" s="59">
        <v>0</v>
      </c>
      <c r="BE57" s="59">
        <v>0</v>
      </c>
      <c r="BF57" s="59">
        <v>0</v>
      </c>
    </row>
    <row r="58" spans="1:58" x14ac:dyDescent="0.25">
      <c r="A58" s="59">
        <v>57</v>
      </c>
      <c r="B58" s="59">
        <v>43976</v>
      </c>
      <c r="C58" s="59" t="s">
        <v>299</v>
      </c>
      <c r="D58" s="59">
        <v>0</v>
      </c>
      <c r="E58" s="59">
        <v>0</v>
      </c>
      <c r="F58" s="59">
        <v>0</v>
      </c>
      <c r="G58" s="59">
        <v>0</v>
      </c>
      <c r="H58" s="59">
        <v>0</v>
      </c>
      <c r="I58" s="59">
        <v>0</v>
      </c>
      <c r="J58" s="59">
        <v>0</v>
      </c>
      <c r="K58" s="59">
        <v>0</v>
      </c>
      <c r="L58" s="59">
        <v>0</v>
      </c>
      <c r="M58" s="59">
        <v>0</v>
      </c>
      <c r="N58" s="59">
        <v>0</v>
      </c>
      <c r="O58" s="59">
        <v>0</v>
      </c>
      <c r="P58" s="59">
        <v>0</v>
      </c>
      <c r="Q58" s="59">
        <v>0</v>
      </c>
      <c r="R58" s="59">
        <v>0</v>
      </c>
      <c r="S58" s="59">
        <v>0</v>
      </c>
      <c r="T58" s="59">
        <v>0</v>
      </c>
      <c r="U58" s="59">
        <v>0</v>
      </c>
      <c r="V58" s="59">
        <v>0</v>
      </c>
      <c r="W58" s="59">
        <v>0</v>
      </c>
      <c r="X58" s="59">
        <v>0</v>
      </c>
      <c r="Y58" s="59">
        <v>0</v>
      </c>
      <c r="Z58" s="59">
        <v>0</v>
      </c>
      <c r="AA58" s="59">
        <v>0</v>
      </c>
      <c r="AB58" s="59">
        <v>0</v>
      </c>
      <c r="AC58" s="59">
        <v>0</v>
      </c>
      <c r="AD58" s="59">
        <v>0</v>
      </c>
      <c r="AE58" s="59">
        <v>0</v>
      </c>
      <c r="AF58" s="59">
        <v>0</v>
      </c>
      <c r="AG58" s="59">
        <v>0</v>
      </c>
      <c r="AH58" s="59">
        <v>0</v>
      </c>
      <c r="AI58" s="59">
        <v>0</v>
      </c>
      <c r="AJ58" s="59">
        <v>0</v>
      </c>
      <c r="AK58" s="59">
        <v>0</v>
      </c>
      <c r="AL58" s="59">
        <v>0</v>
      </c>
      <c r="AM58" s="59">
        <v>0</v>
      </c>
      <c r="AN58" s="59">
        <v>0</v>
      </c>
      <c r="AO58" s="59">
        <v>0</v>
      </c>
      <c r="AP58" s="59">
        <v>0</v>
      </c>
      <c r="AQ58" s="59">
        <v>0</v>
      </c>
      <c r="AR58" s="59">
        <v>0</v>
      </c>
      <c r="AS58" s="59">
        <v>0</v>
      </c>
      <c r="AT58" s="59">
        <v>0</v>
      </c>
      <c r="AU58" s="59">
        <v>0</v>
      </c>
      <c r="AV58" s="59">
        <v>0</v>
      </c>
      <c r="AW58" s="59">
        <v>0</v>
      </c>
      <c r="AX58" s="59">
        <v>0</v>
      </c>
      <c r="AY58" s="59">
        <v>0</v>
      </c>
      <c r="AZ58" s="59">
        <v>0</v>
      </c>
      <c r="BA58" s="59">
        <v>0</v>
      </c>
      <c r="BB58" s="59">
        <v>0</v>
      </c>
      <c r="BC58" s="59">
        <v>0</v>
      </c>
      <c r="BD58" s="59">
        <v>0</v>
      </c>
      <c r="BE58" s="59">
        <v>0</v>
      </c>
      <c r="BF58" s="59">
        <v>0</v>
      </c>
    </row>
    <row r="59" spans="1:58" x14ac:dyDescent="0.25">
      <c r="A59" s="59">
        <v>58</v>
      </c>
      <c r="B59" s="59">
        <v>43976</v>
      </c>
      <c r="C59" s="59" t="s">
        <v>302</v>
      </c>
      <c r="D59" s="59">
        <v>0</v>
      </c>
      <c r="E59" s="59">
        <v>0</v>
      </c>
      <c r="F59" s="59">
        <v>0</v>
      </c>
      <c r="G59" s="59">
        <v>0</v>
      </c>
      <c r="H59" s="59">
        <v>0</v>
      </c>
      <c r="I59" s="59">
        <v>0</v>
      </c>
      <c r="J59" s="59">
        <v>0</v>
      </c>
      <c r="K59" s="59">
        <v>0</v>
      </c>
      <c r="L59" s="59">
        <v>0</v>
      </c>
      <c r="M59" s="59">
        <v>0</v>
      </c>
      <c r="N59" s="59">
        <v>0</v>
      </c>
      <c r="O59" s="59">
        <v>0</v>
      </c>
      <c r="P59" s="59">
        <v>0</v>
      </c>
      <c r="Q59" s="59">
        <v>0</v>
      </c>
      <c r="R59" s="59">
        <v>0</v>
      </c>
      <c r="S59" s="59">
        <v>0</v>
      </c>
      <c r="T59" s="59">
        <v>0</v>
      </c>
      <c r="U59" s="59">
        <v>0</v>
      </c>
      <c r="V59" s="59">
        <v>0</v>
      </c>
      <c r="W59" s="59">
        <v>0</v>
      </c>
      <c r="X59" s="59">
        <v>0</v>
      </c>
      <c r="Y59" s="59">
        <v>0</v>
      </c>
      <c r="Z59" s="59">
        <v>0</v>
      </c>
      <c r="AA59" s="59">
        <v>0</v>
      </c>
      <c r="AB59" s="59">
        <v>0</v>
      </c>
      <c r="AC59" s="59">
        <v>0</v>
      </c>
      <c r="AD59" s="59">
        <v>0</v>
      </c>
      <c r="AE59" s="59">
        <v>0</v>
      </c>
      <c r="AF59" s="59">
        <v>0</v>
      </c>
      <c r="AG59" s="59">
        <v>0</v>
      </c>
      <c r="AH59" s="59">
        <v>0</v>
      </c>
      <c r="AI59" s="59">
        <v>0</v>
      </c>
      <c r="AJ59" s="59">
        <v>0</v>
      </c>
      <c r="AK59" s="59">
        <v>0</v>
      </c>
      <c r="AL59" s="59">
        <v>0</v>
      </c>
      <c r="AM59" s="59">
        <v>0</v>
      </c>
      <c r="AN59" s="59">
        <v>0</v>
      </c>
      <c r="AO59" s="59">
        <v>0</v>
      </c>
      <c r="AP59" s="59">
        <v>0</v>
      </c>
      <c r="AQ59" s="59">
        <v>0</v>
      </c>
      <c r="AR59" s="59">
        <v>0</v>
      </c>
      <c r="AS59" s="59">
        <v>0</v>
      </c>
      <c r="AT59" s="59">
        <v>0</v>
      </c>
      <c r="AU59" s="59">
        <v>0</v>
      </c>
      <c r="AV59" s="59">
        <v>0</v>
      </c>
      <c r="AW59" s="59">
        <v>0</v>
      </c>
      <c r="AX59" s="59">
        <v>0</v>
      </c>
      <c r="AY59" s="59">
        <v>0</v>
      </c>
      <c r="AZ59" s="59">
        <v>0</v>
      </c>
      <c r="BA59" s="59">
        <v>0</v>
      </c>
      <c r="BB59" s="59">
        <v>0</v>
      </c>
      <c r="BC59" s="59">
        <v>0</v>
      </c>
      <c r="BD59" s="59">
        <v>0</v>
      </c>
      <c r="BE59" s="59">
        <v>0</v>
      </c>
      <c r="BF59" s="59">
        <v>0</v>
      </c>
    </row>
    <row r="60" spans="1:58" x14ac:dyDescent="0.25">
      <c r="A60" s="59">
        <v>59</v>
      </c>
      <c r="B60" s="59">
        <v>43976</v>
      </c>
      <c r="C60" s="59" t="s">
        <v>305</v>
      </c>
      <c r="D60" s="59">
        <v>0</v>
      </c>
      <c r="E60" s="59">
        <v>0</v>
      </c>
      <c r="F60" s="59">
        <v>0</v>
      </c>
      <c r="G60" s="59">
        <v>0</v>
      </c>
      <c r="H60" s="59">
        <v>0</v>
      </c>
      <c r="I60" s="59">
        <v>0</v>
      </c>
      <c r="J60" s="59">
        <v>0</v>
      </c>
      <c r="K60" s="59">
        <v>0</v>
      </c>
      <c r="L60" s="59">
        <v>0</v>
      </c>
      <c r="M60" s="59">
        <v>0</v>
      </c>
      <c r="N60" s="59">
        <v>0</v>
      </c>
      <c r="O60" s="59">
        <v>0</v>
      </c>
      <c r="P60" s="59">
        <v>0</v>
      </c>
      <c r="Q60" s="59">
        <v>0</v>
      </c>
      <c r="R60" s="59">
        <v>0</v>
      </c>
      <c r="S60" s="59">
        <v>0</v>
      </c>
      <c r="T60" s="59">
        <v>0</v>
      </c>
      <c r="U60" s="59">
        <v>0</v>
      </c>
      <c r="V60" s="59">
        <v>0</v>
      </c>
      <c r="W60" s="59">
        <v>0</v>
      </c>
      <c r="X60" s="59">
        <v>0</v>
      </c>
      <c r="Y60" s="59">
        <v>0</v>
      </c>
      <c r="Z60" s="59">
        <v>0</v>
      </c>
      <c r="AA60" s="59">
        <v>0</v>
      </c>
      <c r="AB60" s="59">
        <v>0</v>
      </c>
      <c r="AC60" s="59">
        <v>0</v>
      </c>
      <c r="AD60" s="59">
        <v>0</v>
      </c>
      <c r="AE60" s="59">
        <v>0</v>
      </c>
      <c r="AF60" s="59">
        <v>0</v>
      </c>
      <c r="AG60" s="59">
        <v>0</v>
      </c>
      <c r="AH60" s="59">
        <v>0</v>
      </c>
      <c r="AI60" s="59">
        <v>0</v>
      </c>
      <c r="AJ60" s="59">
        <v>0</v>
      </c>
      <c r="AK60" s="59">
        <v>0</v>
      </c>
      <c r="AL60" s="59">
        <v>0</v>
      </c>
      <c r="AM60" s="59">
        <v>0</v>
      </c>
      <c r="AN60" s="59">
        <v>0</v>
      </c>
      <c r="AO60" s="59">
        <v>0</v>
      </c>
      <c r="AP60" s="59">
        <v>0</v>
      </c>
      <c r="AQ60" s="59">
        <v>0</v>
      </c>
      <c r="AR60" s="59">
        <v>0</v>
      </c>
      <c r="AS60" s="59">
        <v>0</v>
      </c>
      <c r="AT60" s="59">
        <v>0</v>
      </c>
      <c r="AU60" s="59">
        <v>0</v>
      </c>
      <c r="AV60" s="59">
        <v>0</v>
      </c>
      <c r="AW60" s="59">
        <v>0</v>
      </c>
      <c r="AX60" s="59">
        <v>0</v>
      </c>
      <c r="AY60" s="59">
        <v>0</v>
      </c>
      <c r="AZ60" s="59">
        <v>0</v>
      </c>
      <c r="BA60" s="59">
        <v>0</v>
      </c>
      <c r="BB60" s="59">
        <v>0</v>
      </c>
      <c r="BC60" s="59">
        <v>0</v>
      </c>
      <c r="BD60" s="59">
        <v>0</v>
      </c>
      <c r="BE60" s="59">
        <v>0</v>
      </c>
      <c r="BF60" s="59">
        <v>0</v>
      </c>
    </row>
    <row r="61" spans="1:58" x14ac:dyDescent="0.25">
      <c r="A61" s="59">
        <v>60</v>
      </c>
      <c r="B61" s="59">
        <v>43976</v>
      </c>
      <c r="C61" s="59" t="s">
        <v>307</v>
      </c>
      <c r="D61" s="59">
        <v>0</v>
      </c>
      <c r="E61" s="59">
        <v>0</v>
      </c>
      <c r="F61" s="59">
        <v>0</v>
      </c>
      <c r="G61" s="59">
        <v>0</v>
      </c>
      <c r="H61" s="59">
        <v>0</v>
      </c>
      <c r="I61" s="59">
        <v>0</v>
      </c>
      <c r="J61" s="59">
        <v>0</v>
      </c>
      <c r="K61" s="59">
        <v>0</v>
      </c>
      <c r="L61" s="59">
        <v>0</v>
      </c>
      <c r="M61" s="59">
        <v>0</v>
      </c>
      <c r="N61" s="59">
        <v>0</v>
      </c>
      <c r="O61" s="59">
        <v>0</v>
      </c>
      <c r="P61" s="59">
        <v>0</v>
      </c>
      <c r="Q61" s="59">
        <v>0</v>
      </c>
      <c r="R61" s="59">
        <v>0</v>
      </c>
      <c r="S61" s="59">
        <v>0</v>
      </c>
      <c r="T61" s="59">
        <v>0</v>
      </c>
      <c r="U61" s="59">
        <v>0</v>
      </c>
      <c r="V61" s="59">
        <v>0</v>
      </c>
      <c r="W61" s="59">
        <v>0</v>
      </c>
      <c r="X61" s="59">
        <v>0</v>
      </c>
      <c r="Y61" s="59">
        <v>0</v>
      </c>
      <c r="Z61" s="59">
        <v>0</v>
      </c>
      <c r="AA61" s="59">
        <v>0</v>
      </c>
      <c r="AB61" s="59">
        <v>0</v>
      </c>
      <c r="AC61" s="59">
        <v>0</v>
      </c>
      <c r="AD61" s="59">
        <v>0</v>
      </c>
      <c r="AE61" s="59">
        <v>0</v>
      </c>
      <c r="AF61" s="59">
        <v>0</v>
      </c>
      <c r="AG61" s="59">
        <v>0</v>
      </c>
      <c r="AH61" s="59">
        <v>0</v>
      </c>
      <c r="AI61" s="59">
        <v>0</v>
      </c>
      <c r="AJ61" s="59">
        <v>0</v>
      </c>
      <c r="AK61" s="59">
        <v>0</v>
      </c>
      <c r="AL61" s="59">
        <v>0</v>
      </c>
      <c r="AM61" s="59">
        <v>0</v>
      </c>
      <c r="AN61" s="59">
        <v>0</v>
      </c>
      <c r="AO61" s="59">
        <v>0</v>
      </c>
      <c r="AP61" s="59">
        <v>0</v>
      </c>
      <c r="AQ61" s="59">
        <v>0</v>
      </c>
      <c r="AR61" s="59">
        <v>0</v>
      </c>
      <c r="AS61" s="59">
        <v>0</v>
      </c>
      <c r="AT61" s="59">
        <v>0</v>
      </c>
      <c r="AU61" s="59">
        <v>0</v>
      </c>
      <c r="AV61" s="59">
        <v>0</v>
      </c>
      <c r="AW61" s="59">
        <v>0</v>
      </c>
      <c r="AX61" s="59">
        <v>0</v>
      </c>
      <c r="AY61" s="59">
        <v>0</v>
      </c>
      <c r="AZ61" s="59">
        <v>0</v>
      </c>
      <c r="BA61" s="59">
        <v>0</v>
      </c>
      <c r="BB61" s="59">
        <v>0</v>
      </c>
      <c r="BC61" s="59">
        <v>0</v>
      </c>
      <c r="BD61" s="59">
        <v>0</v>
      </c>
      <c r="BE61" s="59">
        <v>0</v>
      </c>
      <c r="BF61" s="59">
        <v>0</v>
      </c>
    </row>
    <row r="62" spans="1:58" x14ac:dyDescent="0.25">
      <c r="A62" s="59">
        <v>61</v>
      </c>
      <c r="B62" s="59">
        <v>43976</v>
      </c>
      <c r="C62" s="59" t="s">
        <v>311</v>
      </c>
      <c r="D62" s="59">
        <v>1</v>
      </c>
      <c r="E62" s="59">
        <v>1</v>
      </c>
      <c r="F62" s="59">
        <v>0</v>
      </c>
      <c r="G62" s="59">
        <v>0</v>
      </c>
      <c r="H62" s="59">
        <v>0</v>
      </c>
      <c r="I62" s="59">
        <v>1</v>
      </c>
      <c r="J62" s="59">
        <v>1</v>
      </c>
      <c r="K62" s="59">
        <v>0</v>
      </c>
      <c r="L62" s="59">
        <v>0</v>
      </c>
      <c r="M62" s="59">
        <v>0</v>
      </c>
      <c r="N62" s="59">
        <v>7</v>
      </c>
      <c r="O62" s="59">
        <v>10</v>
      </c>
      <c r="P62" s="59">
        <v>0</v>
      </c>
      <c r="Q62" s="59">
        <v>7</v>
      </c>
      <c r="R62" s="59">
        <v>10</v>
      </c>
      <c r="S62" s="59">
        <v>0</v>
      </c>
      <c r="T62" s="59">
        <v>0</v>
      </c>
      <c r="U62" s="59">
        <v>0</v>
      </c>
      <c r="V62" s="59">
        <v>0</v>
      </c>
      <c r="W62" s="59">
        <v>0</v>
      </c>
      <c r="X62" s="59">
        <v>0</v>
      </c>
      <c r="Y62" s="59">
        <v>0</v>
      </c>
      <c r="Z62" s="59">
        <v>0</v>
      </c>
      <c r="AA62" s="59">
        <v>0</v>
      </c>
      <c r="AB62" s="59">
        <v>0</v>
      </c>
      <c r="AC62" s="59">
        <v>0</v>
      </c>
      <c r="AD62" s="59">
        <v>0</v>
      </c>
      <c r="AE62" s="59">
        <v>0</v>
      </c>
      <c r="AF62" s="59">
        <v>0</v>
      </c>
      <c r="AG62" s="59">
        <v>0</v>
      </c>
      <c r="AH62" s="59">
        <v>0</v>
      </c>
      <c r="AI62" s="59">
        <v>0</v>
      </c>
      <c r="AJ62" s="59">
        <v>0</v>
      </c>
      <c r="AK62" s="59">
        <v>0</v>
      </c>
      <c r="AL62" s="59">
        <v>0</v>
      </c>
      <c r="AM62" s="59">
        <v>0</v>
      </c>
      <c r="AN62" s="59">
        <v>0</v>
      </c>
      <c r="AO62" s="59">
        <v>0</v>
      </c>
      <c r="AP62" s="59">
        <v>0</v>
      </c>
      <c r="AQ62" s="59">
        <v>0</v>
      </c>
      <c r="AR62" s="59">
        <v>0</v>
      </c>
      <c r="AS62" s="59">
        <v>0</v>
      </c>
      <c r="AT62" s="59">
        <v>0</v>
      </c>
      <c r="AU62" s="59">
        <v>0</v>
      </c>
      <c r="AV62" s="59">
        <v>0</v>
      </c>
      <c r="AW62" s="59">
        <v>0</v>
      </c>
      <c r="AX62" s="59">
        <v>0</v>
      </c>
      <c r="AY62" s="59">
        <v>0</v>
      </c>
      <c r="AZ62" s="59">
        <v>0</v>
      </c>
      <c r="BA62" s="59">
        <v>0</v>
      </c>
      <c r="BB62" s="59">
        <v>0</v>
      </c>
      <c r="BC62" s="59">
        <v>0</v>
      </c>
      <c r="BD62" s="59">
        <v>0</v>
      </c>
      <c r="BE62" s="59">
        <v>0</v>
      </c>
      <c r="BF62" s="59">
        <v>0</v>
      </c>
    </row>
    <row r="63" spans="1:58" x14ac:dyDescent="0.25">
      <c r="A63" s="59">
        <v>62</v>
      </c>
      <c r="B63" s="59">
        <v>43976</v>
      </c>
      <c r="C63" s="59" t="s">
        <v>313</v>
      </c>
      <c r="D63" s="59">
        <v>0</v>
      </c>
      <c r="E63" s="59">
        <v>0</v>
      </c>
      <c r="F63" s="59">
        <v>0</v>
      </c>
      <c r="G63" s="59">
        <v>0</v>
      </c>
      <c r="H63" s="59">
        <v>0</v>
      </c>
      <c r="I63" s="59">
        <v>0</v>
      </c>
      <c r="J63" s="59">
        <v>0</v>
      </c>
      <c r="K63" s="59">
        <v>0</v>
      </c>
      <c r="L63" s="59">
        <v>0</v>
      </c>
      <c r="M63" s="59">
        <v>0</v>
      </c>
      <c r="N63" s="59">
        <v>0</v>
      </c>
      <c r="O63" s="59">
        <v>0</v>
      </c>
      <c r="P63" s="59">
        <v>0</v>
      </c>
      <c r="Q63" s="59">
        <v>0</v>
      </c>
      <c r="R63" s="59">
        <v>0</v>
      </c>
      <c r="S63" s="59">
        <v>0</v>
      </c>
      <c r="T63" s="59">
        <v>0</v>
      </c>
      <c r="U63" s="59">
        <v>0</v>
      </c>
      <c r="V63" s="59">
        <v>0</v>
      </c>
      <c r="W63" s="59">
        <v>0</v>
      </c>
      <c r="X63" s="59">
        <v>0</v>
      </c>
      <c r="Y63" s="59">
        <v>0</v>
      </c>
      <c r="Z63" s="59">
        <v>0</v>
      </c>
      <c r="AA63" s="59">
        <v>0</v>
      </c>
      <c r="AB63" s="59">
        <v>0</v>
      </c>
      <c r="AC63" s="59">
        <v>0</v>
      </c>
      <c r="AD63" s="59">
        <v>0</v>
      </c>
      <c r="AE63" s="59">
        <v>0</v>
      </c>
      <c r="AF63" s="59">
        <v>0</v>
      </c>
      <c r="AG63" s="59">
        <v>0</v>
      </c>
      <c r="AH63" s="59">
        <v>0</v>
      </c>
      <c r="AI63" s="59">
        <v>0</v>
      </c>
      <c r="AJ63" s="59">
        <v>0</v>
      </c>
      <c r="AK63" s="59">
        <v>0</v>
      </c>
      <c r="AL63" s="59">
        <v>0</v>
      </c>
      <c r="AM63" s="59">
        <v>0</v>
      </c>
      <c r="AN63" s="59">
        <v>0</v>
      </c>
      <c r="AO63" s="59">
        <v>0</v>
      </c>
      <c r="AP63" s="59">
        <v>0</v>
      </c>
      <c r="AQ63" s="59">
        <v>0</v>
      </c>
      <c r="AR63" s="59">
        <v>0</v>
      </c>
      <c r="AS63" s="59">
        <v>0</v>
      </c>
      <c r="AT63" s="59">
        <v>0</v>
      </c>
      <c r="AU63" s="59">
        <v>0</v>
      </c>
      <c r="AV63" s="59">
        <v>0</v>
      </c>
      <c r="AW63" s="59">
        <v>0</v>
      </c>
      <c r="AX63" s="59">
        <v>0</v>
      </c>
      <c r="AY63" s="59">
        <v>0</v>
      </c>
      <c r="AZ63" s="59">
        <v>0</v>
      </c>
      <c r="BA63" s="59">
        <v>0</v>
      </c>
      <c r="BB63" s="59">
        <v>0</v>
      </c>
      <c r="BC63" s="59">
        <v>0</v>
      </c>
      <c r="BD63" s="59">
        <v>0</v>
      </c>
      <c r="BE63" s="59">
        <v>0</v>
      </c>
      <c r="BF63" s="59">
        <v>0</v>
      </c>
    </row>
    <row r="64" spans="1:58" x14ac:dyDescent="0.25">
      <c r="A64" s="59">
        <v>63</v>
      </c>
      <c r="B64" s="59">
        <v>43976</v>
      </c>
      <c r="C64" s="59" t="s">
        <v>244</v>
      </c>
      <c r="D64" s="59">
        <v>0</v>
      </c>
      <c r="E64" s="59">
        <v>0</v>
      </c>
      <c r="F64" s="59">
        <v>0</v>
      </c>
      <c r="G64" s="59">
        <v>0</v>
      </c>
      <c r="H64" s="59">
        <v>0</v>
      </c>
      <c r="I64" s="59">
        <v>0</v>
      </c>
      <c r="J64" s="59">
        <v>0</v>
      </c>
      <c r="K64" s="59">
        <v>0</v>
      </c>
      <c r="L64" s="59">
        <v>0</v>
      </c>
      <c r="M64" s="59">
        <v>0</v>
      </c>
      <c r="N64" s="59">
        <v>0</v>
      </c>
      <c r="O64" s="59">
        <v>27</v>
      </c>
      <c r="P64" s="59">
        <v>0</v>
      </c>
      <c r="Q64" s="59">
        <v>0</v>
      </c>
      <c r="R64" s="59">
        <v>0</v>
      </c>
      <c r="S64" s="59">
        <v>0</v>
      </c>
      <c r="T64" s="59">
        <v>0</v>
      </c>
      <c r="U64" s="59">
        <v>0</v>
      </c>
      <c r="V64" s="59">
        <v>0</v>
      </c>
      <c r="W64" s="59">
        <v>0</v>
      </c>
      <c r="X64" s="59">
        <v>0</v>
      </c>
      <c r="Y64" s="59">
        <v>0</v>
      </c>
      <c r="Z64" s="59">
        <v>0</v>
      </c>
      <c r="AA64" s="59">
        <v>0</v>
      </c>
      <c r="AB64" s="59">
        <v>0</v>
      </c>
      <c r="AC64" s="59">
        <v>0</v>
      </c>
      <c r="AD64" s="59">
        <v>27</v>
      </c>
      <c r="AE64" s="59">
        <v>0</v>
      </c>
      <c r="AF64" s="59">
        <v>0</v>
      </c>
      <c r="AG64" s="59">
        <v>27</v>
      </c>
      <c r="AH64" s="59">
        <v>0</v>
      </c>
      <c r="AI64" s="59">
        <v>0</v>
      </c>
      <c r="AJ64" s="59">
        <v>0</v>
      </c>
      <c r="AK64" s="59">
        <v>0</v>
      </c>
      <c r="AL64" s="59">
        <v>0</v>
      </c>
      <c r="AM64" s="59">
        <v>0</v>
      </c>
      <c r="AN64" s="59">
        <v>0</v>
      </c>
      <c r="AO64" s="59">
        <v>0</v>
      </c>
      <c r="AP64" s="59">
        <v>0</v>
      </c>
      <c r="AQ64" s="59">
        <v>0</v>
      </c>
      <c r="AR64" s="59">
        <v>0</v>
      </c>
      <c r="AS64" s="59">
        <v>27</v>
      </c>
      <c r="AT64" s="59">
        <v>0</v>
      </c>
      <c r="AU64" s="59">
        <v>0</v>
      </c>
      <c r="AV64" s="59">
        <v>27</v>
      </c>
      <c r="AW64" s="59">
        <v>0</v>
      </c>
      <c r="AX64" s="59">
        <v>0</v>
      </c>
      <c r="AY64" s="59">
        <v>0</v>
      </c>
      <c r="AZ64" s="59">
        <v>0</v>
      </c>
      <c r="BA64" s="59">
        <v>0</v>
      </c>
      <c r="BB64" s="59">
        <v>0</v>
      </c>
      <c r="BC64" s="59">
        <v>0</v>
      </c>
      <c r="BD64" s="59">
        <v>0</v>
      </c>
      <c r="BE64" s="59">
        <v>0</v>
      </c>
      <c r="BF64" s="59">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4"/>
  <sheetViews>
    <sheetView workbookViewId="0">
      <selection activeCell="G6" sqref="G6"/>
    </sheetView>
  </sheetViews>
  <sheetFormatPr defaultRowHeight="15" x14ac:dyDescent="0.25"/>
  <cols>
    <col min="2" max="2" width="18.7109375" customWidth="1"/>
    <col min="3" max="3" width="20.7109375" customWidth="1"/>
    <col min="4" max="4" width="30.7109375" customWidth="1"/>
    <col min="5" max="5" width="18.7109375" customWidth="1"/>
    <col min="6" max="6" width="7.42578125" customWidth="1"/>
    <col min="7" max="7" width="14.7109375" customWidth="1"/>
    <col min="8" max="8" width="13.42578125" customWidth="1"/>
    <col min="9" max="9" width="30.85546875" customWidth="1"/>
    <col min="10" max="10" width="34.140625" customWidth="1"/>
    <col min="11" max="11" width="29.7109375" customWidth="1"/>
    <col min="12" max="12" width="72.5703125" customWidth="1"/>
    <col min="13" max="13" width="20.7109375" customWidth="1"/>
    <col min="14" max="14" width="15.42578125" customWidth="1"/>
  </cols>
  <sheetData>
    <row r="1" spans="1:14" ht="25.5" x14ac:dyDescent="0.25">
      <c r="A1" s="55" t="s">
        <v>372</v>
      </c>
      <c r="B1" s="55" t="s">
        <v>373</v>
      </c>
      <c r="C1" s="55" t="s">
        <v>374</v>
      </c>
      <c r="D1" s="55" t="s">
        <v>375</v>
      </c>
      <c r="E1" s="55" t="s">
        <v>376</v>
      </c>
      <c r="F1" s="55" t="s">
        <v>37</v>
      </c>
      <c r="G1" s="55" t="s">
        <v>27</v>
      </c>
      <c r="H1" s="55" t="s">
        <v>377</v>
      </c>
      <c r="I1" s="55" t="s">
        <v>378</v>
      </c>
      <c r="J1" s="55" t="s">
        <v>379</v>
      </c>
      <c r="K1" s="55" t="s">
        <v>108</v>
      </c>
      <c r="L1" s="55" t="s">
        <v>380</v>
      </c>
      <c r="M1" s="55" t="s">
        <v>381</v>
      </c>
      <c r="N1" s="50" t="s">
        <v>382</v>
      </c>
    </row>
    <row r="2" spans="1:14" x14ac:dyDescent="0.25">
      <c r="A2" s="52" t="s">
        <v>383</v>
      </c>
      <c r="B2" s="52" t="s">
        <v>384</v>
      </c>
      <c r="C2" s="56">
        <v>43910.101006944402</v>
      </c>
      <c r="D2" s="51" t="s">
        <v>385</v>
      </c>
      <c r="E2" s="52" t="s">
        <v>384</v>
      </c>
      <c r="F2" s="52" t="s">
        <v>386</v>
      </c>
      <c r="G2" s="52" t="s">
        <v>387</v>
      </c>
      <c r="H2" s="52" t="s">
        <v>388</v>
      </c>
      <c r="I2" s="52" t="s">
        <v>389</v>
      </c>
      <c r="J2" s="52" t="s">
        <v>390</v>
      </c>
      <c r="K2" s="52" t="s">
        <v>391</v>
      </c>
      <c r="L2" s="52" t="s">
        <v>392</v>
      </c>
      <c r="M2" s="56">
        <v>43910.767592592601</v>
      </c>
      <c r="N2" s="53">
        <f>(M2-C2)*24</f>
        <v>15.998055556789041</v>
      </c>
    </row>
    <row r="3" spans="1:14" x14ac:dyDescent="0.25">
      <c r="A3" s="52" t="s">
        <v>393</v>
      </c>
      <c r="B3" s="52" t="s">
        <v>394</v>
      </c>
      <c r="C3" s="56">
        <v>43910.438344907401</v>
      </c>
      <c r="D3" s="51" t="s">
        <v>395</v>
      </c>
      <c r="E3" s="52" t="s">
        <v>394</v>
      </c>
      <c r="F3" s="52" t="s">
        <v>386</v>
      </c>
      <c r="G3" s="52" t="s">
        <v>387</v>
      </c>
      <c r="H3" s="52" t="s">
        <v>396</v>
      </c>
      <c r="I3" s="52" t="s">
        <v>397</v>
      </c>
      <c r="J3" s="52" t="s">
        <v>398</v>
      </c>
      <c r="K3" s="52" t="s">
        <v>62</v>
      </c>
      <c r="L3" s="52" t="s">
        <v>399</v>
      </c>
      <c r="M3" s="56">
        <v>43913.852500000001</v>
      </c>
      <c r="N3" s="53">
        <f t="shared" ref="N3:N66" si="0">(M3-C3)*24</f>
        <v>81.939722222392447</v>
      </c>
    </row>
    <row r="4" spans="1:14" ht="25.5" x14ac:dyDescent="0.25">
      <c r="A4" s="52" t="s">
        <v>400</v>
      </c>
      <c r="B4" s="52" t="s">
        <v>401</v>
      </c>
      <c r="C4" s="56">
        <v>43910.537199074097</v>
      </c>
      <c r="D4" s="51" t="s">
        <v>402</v>
      </c>
      <c r="E4" s="52" t="s">
        <v>401</v>
      </c>
      <c r="F4" s="52" t="s">
        <v>386</v>
      </c>
      <c r="G4" s="52" t="s">
        <v>387</v>
      </c>
      <c r="H4" s="52" t="s">
        <v>388</v>
      </c>
      <c r="I4" s="52" t="s">
        <v>389</v>
      </c>
      <c r="J4" s="52" t="s">
        <v>403</v>
      </c>
      <c r="K4" s="52" t="s">
        <v>404</v>
      </c>
      <c r="L4" s="52" t="s">
        <v>405</v>
      </c>
      <c r="M4" s="56">
        <v>43910.783692129597</v>
      </c>
      <c r="N4" s="53">
        <f t="shared" si="0"/>
        <v>5.915833331993781</v>
      </c>
    </row>
    <row r="5" spans="1:14" x14ac:dyDescent="0.25">
      <c r="A5" s="52" t="s">
        <v>406</v>
      </c>
      <c r="B5" s="52" t="s">
        <v>407</v>
      </c>
      <c r="C5" s="56">
        <v>43910.7636458333</v>
      </c>
      <c r="D5" s="51" t="s">
        <v>408</v>
      </c>
      <c r="E5" s="52" t="s">
        <v>407</v>
      </c>
      <c r="F5" s="52" t="s">
        <v>386</v>
      </c>
      <c r="G5" s="52" t="s">
        <v>387</v>
      </c>
      <c r="H5" s="52" t="s">
        <v>409</v>
      </c>
      <c r="I5" s="52" t="s">
        <v>410</v>
      </c>
      <c r="J5" s="52" t="s">
        <v>411</v>
      </c>
      <c r="K5" s="52" t="s">
        <v>62</v>
      </c>
      <c r="L5" s="52" t="s">
        <v>412</v>
      </c>
      <c r="M5" s="56">
        <v>43910.764062499999</v>
      </c>
      <c r="N5" s="53">
        <f t="shared" si="0"/>
        <v>1.0000000766012818E-2</v>
      </c>
    </row>
    <row r="6" spans="1:14" x14ac:dyDescent="0.25">
      <c r="A6" s="52" t="s">
        <v>413</v>
      </c>
      <c r="B6" s="52" t="s">
        <v>414</v>
      </c>
      <c r="C6" s="56">
        <v>43910.773784722202</v>
      </c>
      <c r="D6" s="51" t="s">
        <v>415</v>
      </c>
      <c r="E6" s="52" t="s">
        <v>407</v>
      </c>
      <c r="F6" s="52" t="s">
        <v>386</v>
      </c>
      <c r="G6" s="52" t="s">
        <v>387</v>
      </c>
      <c r="H6" s="52" t="s">
        <v>388</v>
      </c>
      <c r="I6" s="52" t="s">
        <v>389</v>
      </c>
      <c r="J6" s="52" t="s">
        <v>416</v>
      </c>
      <c r="K6" s="52" t="s">
        <v>417</v>
      </c>
      <c r="L6" s="52" t="s">
        <v>418</v>
      </c>
      <c r="M6" s="56">
        <v>43910.774120370399</v>
      </c>
      <c r="N6" s="53">
        <f t="shared" si="0"/>
        <v>8.0555567401461303E-3</v>
      </c>
    </row>
    <row r="7" spans="1:14" x14ac:dyDescent="0.25">
      <c r="A7" s="52" t="s">
        <v>419</v>
      </c>
      <c r="B7" s="52" t="s">
        <v>407</v>
      </c>
      <c r="C7" s="56">
        <v>43910.789050925901</v>
      </c>
      <c r="D7" s="51" t="s">
        <v>420</v>
      </c>
      <c r="E7" s="52" t="s">
        <v>407</v>
      </c>
      <c r="F7" s="52" t="s">
        <v>386</v>
      </c>
      <c r="G7" s="52" t="s">
        <v>387</v>
      </c>
      <c r="H7" s="52" t="s">
        <v>388</v>
      </c>
      <c r="I7" s="52" t="s">
        <v>389</v>
      </c>
      <c r="J7" s="52" t="s">
        <v>416</v>
      </c>
      <c r="K7" s="52" t="s">
        <v>62</v>
      </c>
      <c r="L7" s="52" t="s">
        <v>421</v>
      </c>
      <c r="M7" s="56">
        <v>43910.789398148103</v>
      </c>
      <c r="N7" s="53">
        <f t="shared" si="0"/>
        <v>8.3333328366279602E-3</v>
      </c>
    </row>
    <row r="8" spans="1:14" x14ac:dyDescent="0.25">
      <c r="A8" s="52" t="s">
        <v>422</v>
      </c>
      <c r="B8" s="52" t="s">
        <v>423</v>
      </c>
      <c r="C8" s="56">
        <v>43911.377453703702</v>
      </c>
      <c r="D8" s="51" t="s">
        <v>415</v>
      </c>
      <c r="E8" s="52" t="s">
        <v>423</v>
      </c>
      <c r="F8" s="52" t="s">
        <v>386</v>
      </c>
      <c r="G8" s="52" t="s">
        <v>387</v>
      </c>
      <c r="H8" s="52" t="s">
        <v>388</v>
      </c>
      <c r="I8" s="52" t="s">
        <v>389</v>
      </c>
      <c r="J8" s="52" t="s">
        <v>416</v>
      </c>
      <c r="K8" s="52" t="s">
        <v>424</v>
      </c>
      <c r="L8" s="52" t="s">
        <v>425</v>
      </c>
      <c r="M8" s="56">
        <v>43916.422824074099</v>
      </c>
      <c r="N8" s="53">
        <f t="shared" si="0"/>
        <v>121.08888888952788</v>
      </c>
    </row>
    <row r="9" spans="1:14" x14ac:dyDescent="0.25">
      <c r="A9" s="52" t="s">
        <v>426</v>
      </c>
      <c r="B9" s="52" t="s">
        <v>394</v>
      </c>
      <c r="C9" s="56">
        <v>43911.408703703702</v>
      </c>
      <c r="D9" s="51" t="s">
        <v>395</v>
      </c>
      <c r="E9" s="52" t="s">
        <v>394</v>
      </c>
      <c r="F9" s="52" t="s">
        <v>386</v>
      </c>
      <c r="G9" s="52" t="s">
        <v>387</v>
      </c>
      <c r="H9" s="52" t="s">
        <v>396</v>
      </c>
      <c r="I9" s="52" t="s">
        <v>397</v>
      </c>
      <c r="J9" s="52" t="s">
        <v>398</v>
      </c>
      <c r="K9" s="52" t="s">
        <v>62</v>
      </c>
      <c r="L9" s="52" t="s">
        <v>427</v>
      </c>
      <c r="M9" s="56">
        <v>43913.8532291667</v>
      </c>
      <c r="N9" s="53">
        <f t="shared" si="0"/>
        <v>58.668611111934297</v>
      </c>
    </row>
    <row r="10" spans="1:14" x14ac:dyDescent="0.25">
      <c r="A10" s="52" t="s">
        <v>428</v>
      </c>
      <c r="B10" s="52" t="s">
        <v>394</v>
      </c>
      <c r="C10" s="56">
        <v>43911.4164467593</v>
      </c>
      <c r="D10" s="51" t="s">
        <v>429</v>
      </c>
      <c r="E10" s="52" t="s">
        <v>394</v>
      </c>
      <c r="F10" s="52" t="s">
        <v>386</v>
      </c>
      <c r="G10" s="52" t="s">
        <v>387</v>
      </c>
      <c r="H10" s="52" t="s">
        <v>396</v>
      </c>
      <c r="I10" s="52" t="s">
        <v>397</v>
      </c>
      <c r="J10" s="52" t="s">
        <v>398</v>
      </c>
      <c r="K10" s="52" t="s">
        <v>62</v>
      </c>
      <c r="L10" s="52" t="s">
        <v>430</v>
      </c>
      <c r="M10" s="56">
        <v>43913.853599536997</v>
      </c>
      <c r="N10" s="53">
        <f t="shared" si="0"/>
        <v>58.49166666471865</v>
      </c>
    </row>
    <row r="11" spans="1:14" ht="25.5" x14ac:dyDescent="0.25">
      <c r="A11" s="52" t="s">
        <v>431</v>
      </c>
      <c r="B11" s="52" t="s">
        <v>432</v>
      </c>
      <c r="C11" s="56">
        <v>43911.428946759297</v>
      </c>
      <c r="D11" s="51" t="s">
        <v>433</v>
      </c>
      <c r="E11" s="52" t="s">
        <v>432</v>
      </c>
      <c r="F11" s="52" t="s">
        <v>386</v>
      </c>
      <c r="G11" s="52" t="s">
        <v>387</v>
      </c>
      <c r="H11" s="52" t="s">
        <v>434</v>
      </c>
      <c r="I11" s="52" t="s">
        <v>435</v>
      </c>
      <c r="J11" s="52" t="s">
        <v>436</v>
      </c>
      <c r="K11" s="52" t="s">
        <v>437</v>
      </c>
      <c r="L11" s="52" t="s">
        <v>438</v>
      </c>
      <c r="M11" s="56">
        <v>43916.427627314799</v>
      </c>
      <c r="N11" s="53">
        <f t="shared" si="0"/>
        <v>119.96833333204268</v>
      </c>
    </row>
    <row r="12" spans="1:14" ht="25.5" x14ac:dyDescent="0.25">
      <c r="A12" s="52" t="s">
        <v>439</v>
      </c>
      <c r="B12" s="52" t="s">
        <v>401</v>
      </c>
      <c r="C12" s="56">
        <v>43913.694722222201</v>
      </c>
      <c r="D12" s="51" t="s">
        <v>440</v>
      </c>
      <c r="E12" s="52" t="s">
        <v>401</v>
      </c>
      <c r="F12" s="52" t="s">
        <v>386</v>
      </c>
      <c r="G12" s="52" t="s">
        <v>387</v>
      </c>
      <c r="H12" s="52" t="s">
        <v>409</v>
      </c>
      <c r="I12" s="52" t="s">
        <v>410</v>
      </c>
      <c r="J12" s="52" t="s">
        <v>411</v>
      </c>
      <c r="K12" s="52" t="s">
        <v>404</v>
      </c>
      <c r="L12" s="52" t="s">
        <v>441</v>
      </c>
      <c r="M12" s="56">
        <v>43913.854930555601</v>
      </c>
      <c r="N12" s="53">
        <f t="shared" si="0"/>
        <v>3.8450000016018748</v>
      </c>
    </row>
    <row r="13" spans="1:14" x14ac:dyDescent="0.25">
      <c r="A13" s="52" t="s">
        <v>442</v>
      </c>
      <c r="B13" s="52" t="s">
        <v>443</v>
      </c>
      <c r="C13" s="56">
        <v>43913.8614467593</v>
      </c>
      <c r="D13" s="51" t="s">
        <v>444</v>
      </c>
      <c r="E13" s="52" t="s">
        <v>443</v>
      </c>
      <c r="F13" s="52" t="s">
        <v>386</v>
      </c>
      <c r="G13" s="52" t="s">
        <v>387</v>
      </c>
      <c r="H13" s="52" t="s">
        <v>396</v>
      </c>
      <c r="I13" s="52" t="s">
        <v>397</v>
      </c>
      <c r="J13" s="52" t="s">
        <v>445</v>
      </c>
      <c r="K13" s="52" t="s">
        <v>437</v>
      </c>
      <c r="L13" s="52" t="s">
        <v>446</v>
      </c>
      <c r="M13" s="56">
        <v>43916.4972569444</v>
      </c>
      <c r="N13" s="53">
        <f t="shared" si="0"/>
        <v>63.259444442403037</v>
      </c>
    </row>
    <row r="14" spans="1:14" x14ac:dyDescent="0.25">
      <c r="A14" s="52" t="s">
        <v>447</v>
      </c>
      <c r="B14" s="52" t="s">
        <v>443</v>
      </c>
      <c r="C14" s="56">
        <v>43913.879768518498</v>
      </c>
      <c r="D14" s="51" t="s">
        <v>448</v>
      </c>
      <c r="E14" s="52" t="s">
        <v>443</v>
      </c>
      <c r="F14" s="52" t="s">
        <v>386</v>
      </c>
      <c r="G14" s="52" t="s">
        <v>387</v>
      </c>
      <c r="H14" s="52" t="s">
        <v>396</v>
      </c>
      <c r="I14" s="52" t="s">
        <v>397</v>
      </c>
      <c r="J14" s="52" t="s">
        <v>398</v>
      </c>
      <c r="K14" s="52" t="s">
        <v>437</v>
      </c>
      <c r="L14" s="52" t="s">
        <v>449</v>
      </c>
      <c r="M14" s="56">
        <v>43913.880752314799</v>
      </c>
      <c r="N14" s="53">
        <f t="shared" si="0"/>
        <v>2.3611111217178404E-2</v>
      </c>
    </row>
    <row r="15" spans="1:14" ht="25.5" x14ac:dyDescent="0.25">
      <c r="A15" s="52" t="s">
        <v>450</v>
      </c>
      <c r="B15" s="52" t="s">
        <v>407</v>
      </c>
      <c r="C15" s="56">
        <v>43914.452893518501</v>
      </c>
      <c r="D15" s="51" t="s">
        <v>451</v>
      </c>
      <c r="E15" s="52" t="s">
        <v>407</v>
      </c>
      <c r="F15" s="52" t="s">
        <v>386</v>
      </c>
      <c r="G15" s="52" t="s">
        <v>387</v>
      </c>
      <c r="H15" s="52" t="s">
        <v>388</v>
      </c>
      <c r="I15" s="52" t="s">
        <v>389</v>
      </c>
      <c r="J15" s="52" t="s">
        <v>452</v>
      </c>
      <c r="K15" s="52" t="s">
        <v>62</v>
      </c>
      <c r="L15" s="52" t="s">
        <v>453</v>
      </c>
      <c r="M15" s="56">
        <v>43916.435706018499</v>
      </c>
      <c r="N15" s="53">
        <f t="shared" si="0"/>
        <v>47.587499999965075</v>
      </c>
    </row>
    <row r="16" spans="1:14" ht="25.5" x14ac:dyDescent="0.25">
      <c r="A16" s="52" t="s">
        <v>454</v>
      </c>
      <c r="B16" s="52" t="s">
        <v>407</v>
      </c>
      <c r="C16" s="56">
        <v>43914.457708333299</v>
      </c>
      <c r="D16" s="51" t="s">
        <v>455</v>
      </c>
      <c r="E16" s="52" t="s">
        <v>407</v>
      </c>
      <c r="F16" s="52" t="s">
        <v>386</v>
      </c>
      <c r="G16" s="52" t="s">
        <v>387</v>
      </c>
      <c r="H16" s="52" t="s">
        <v>388</v>
      </c>
      <c r="I16" s="52" t="s">
        <v>389</v>
      </c>
      <c r="J16" s="52" t="s">
        <v>416</v>
      </c>
      <c r="K16" s="52" t="s">
        <v>62</v>
      </c>
      <c r="L16" s="52" t="s">
        <v>456</v>
      </c>
      <c r="M16" s="56">
        <v>43915.523136574098</v>
      </c>
      <c r="N16" s="53">
        <f t="shared" si="0"/>
        <v>25.570277779188473</v>
      </c>
    </row>
    <row r="17" spans="1:14" ht="25.5" x14ac:dyDescent="0.25">
      <c r="A17" s="52" t="s">
        <v>457</v>
      </c>
      <c r="B17" s="52" t="s">
        <v>407</v>
      </c>
      <c r="C17" s="56">
        <v>43914.462615740696</v>
      </c>
      <c r="D17" s="51" t="s">
        <v>458</v>
      </c>
      <c r="E17" s="52" t="s">
        <v>407</v>
      </c>
      <c r="F17" s="52" t="s">
        <v>386</v>
      </c>
      <c r="G17" s="52" t="s">
        <v>387</v>
      </c>
      <c r="H17" s="52" t="s">
        <v>434</v>
      </c>
      <c r="I17" s="52" t="s">
        <v>435</v>
      </c>
      <c r="J17" s="52" t="s">
        <v>436</v>
      </c>
      <c r="K17" s="52" t="s">
        <v>62</v>
      </c>
      <c r="L17" s="52" t="s">
        <v>459</v>
      </c>
      <c r="M17" s="56">
        <v>43914.462986111103</v>
      </c>
      <c r="N17" s="53">
        <f t="shared" si="0"/>
        <v>8.888889744412154E-3</v>
      </c>
    </row>
    <row r="18" spans="1:14" x14ac:dyDescent="0.25">
      <c r="A18" s="52" t="s">
        <v>460</v>
      </c>
      <c r="B18" s="52" t="s">
        <v>407</v>
      </c>
      <c r="C18" s="56">
        <v>43914.467499999999</v>
      </c>
      <c r="D18" s="51" t="s">
        <v>461</v>
      </c>
      <c r="E18" s="52" t="s">
        <v>407</v>
      </c>
      <c r="F18" s="52" t="s">
        <v>386</v>
      </c>
      <c r="G18" s="52" t="s">
        <v>387</v>
      </c>
      <c r="H18" s="52" t="s">
        <v>409</v>
      </c>
      <c r="I18" s="52" t="s">
        <v>410</v>
      </c>
      <c r="J18" s="52" t="s">
        <v>411</v>
      </c>
      <c r="K18" s="52" t="s">
        <v>62</v>
      </c>
      <c r="L18" s="52" t="s">
        <v>462</v>
      </c>
      <c r="M18" s="56">
        <v>43916.437152777798</v>
      </c>
      <c r="N18" s="53">
        <f t="shared" si="0"/>
        <v>47.271666667191312</v>
      </c>
    </row>
    <row r="19" spans="1:14" x14ac:dyDescent="0.25">
      <c r="A19" s="52" t="s">
        <v>463</v>
      </c>
      <c r="B19" s="52" t="s">
        <v>401</v>
      </c>
      <c r="C19" s="56">
        <v>43914.560590277797</v>
      </c>
      <c r="D19" s="51" t="s">
        <v>464</v>
      </c>
      <c r="E19" s="52" t="s">
        <v>401</v>
      </c>
      <c r="F19" s="52" t="s">
        <v>386</v>
      </c>
      <c r="G19" s="52" t="s">
        <v>387</v>
      </c>
      <c r="H19" s="52" t="s">
        <v>434</v>
      </c>
      <c r="I19" s="52" t="s">
        <v>435</v>
      </c>
      <c r="J19" s="52" t="s">
        <v>436</v>
      </c>
      <c r="K19" s="52" t="s">
        <v>80</v>
      </c>
      <c r="L19" s="52" t="s">
        <v>465</v>
      </c>
      <c r="M19" s="56">
        <v>43916.451608796298</v>
      </c>
      <c r="N19" s="53">
        <f t="shared" si="0"/>
        <v>45.384444444032852</v>
      </c>
    </row>
    <row r="20" spans="1:14" x14ac:dyDescent="0.25">
      <c r="A20" s="52" t="s">
        <v>466</v>
      </c>
      <c r="B20" s="52" t="s">
        <v>401</v>
      </c>
      <c r="C20" s="56">
        <v>43915.364293981504</v>
      </c>
      <c r="D20" s="51" t="s">
        <v>467</v>
      </c>
      <c r="E20" s="52" t="s">
        <v>401</v>
      </c>
      <c r="F20" s="52" t="s">
        <v>386</v>
      </c>
      <c r="G20" s="52" t="s">
        <v>387</v>
      </c>
      <c r="H20" s="52" t="s">
        <v>434</v>
      </c>
      <c r="I20" s="52" t="s">
        <v>435</v>
      </c>
      <c r="J20" s="52" t="s">
        <v>468</v>
      </c>
      <c r="K20" s="52" t="s">
        <v>404</v>
      </c>
      <c r="L20" s="52" t="s">
        <v>469</v>
      </c>
      <c r="M20" s="56">
        <v>43916.4527662037</v>
      </c>
      <c r="N20" s="53">
        <f t="shared" si="0"/>
        <v>26.123333332710899</v>
      </c>
    </row>
    <row r="21" spans="1:14" x14ac:dyDescent="0.25">
      <c r="A21" s="52" t="s">
        <v>470</v>
      </c>
      <c r="B21" s="52" t="s">
        <v>471</v>
      </c>
      <c r="C21" s="56">
        <v>43915.438958333303</v>
      </c>
      <c r="D21" s="51" t="s">
        <v>472</v>
      </c>
      <c r="E21" s="52" t="s">
        <v>471</v>
      </c>
      <c r="F21" s="52" t="s">
        <v>386</v>
      </c>
      <c r="G21" s="52" t="s">
        <v>387</v>
      </c>
      <c r="H21" s="52" t="s">
        <v>409</v>
      </c>
      <c r="I21" s="52" t="s">
        <v>410</v>
      </c>
      <c r="J21" s="52" t="s">
        <v>411</v>
      </c>
      <c r="K21" s="52" t="s">
        <v>473</v>
      </c>
      <c r="L21" s="52" t="s">
        <v>474</v>
      </c>
      <c r="M21" s="56">
        <v>43915.526504629597</v>
      </c>
      <c r="N21" s="53">
        <f t="shared" si="0"/>
        <v>2.1011111110565253</v>
      </c>
    </row>
    <row r="22" spans="1:14" x14ac:dyDescent="0.25">
      <c r="A22" s="52" t="s">
        <v>475</v>
      </c>
      <c r="B22" s="52" t="s">
        <v>423</v>
      </c>
      <c r="C22" s="56">
        <v>43915.461319444403</v>
      </c>
      <c r="D22" s="51" t="s">
        <v>476</v>
      </c>
      <c r="E22" s="52" t="s">
        <v>423</v>
      </c>
      <c r="F22" s="52" t="s">
        <v>386</v>
      </c>
      <c r="G22" s="52" t="s">
        <v>387</v>
      </c>
      <c r="H22" s="52" t="s">
        <v>388</v>
      </c>
      <c r="I22" s="52" t="s">
        <v>389</v>
      </c>
      <c r="J22" s="52" t="s">
        <v>416</v>
      </c>
      <c r="K22" s="52" t="s">
        <v>424</v>
      </c>
      <c r="L22" s="52" t="s">
        <v>477</v>
      </c>
      <c r="M22" s="56">
        <v>43915.521874999999</v>
      </c>
      <c r="N22" s="53">
        <f t="shared" si="0"/>
        <v>1.4533333342988044</v>
      </c>
    </row>
    <row r="23" spans="1:14" ht="25.5" x14ac:dyDescent="0.25">
      <c r="A23" s="52" t="s">
        <v>478</v>
      </c>
      <c r="B23" s="52" t="s">
        <v>479</v>
      </c>
      <c r="C23" s="56">
        <v>43915.558090277802</v>
      </c>
      <c r="D23" s="51" t="s">
        <v>480</v>
      </c>
      <c r="E23" s="52" t="s">
        <v>407</v>
      </c>
      <c r="F23" s="52" t="s">
        <v>386</v>
      </c>
      <c r="G23" s="52" t="s">
        <v>387</v>
      </c>
      <c r="H23" s="52" t="s">
        <v>396</v>
      </c>
      <c r="I23" s="52" t="s">
        <v>397</v>
      </c>
      <c r="J23" s="52" t="s">
        <v>398</v>
      </c>
      <c r="K23" s="52" t="s">
        <v>62</v>
      </c>
      <c r="L23" s="52" t="s">
        <v>481</v>
      </c>
      <c r="M23" s="56">
        <v>43915.559675925899</v>
      </c>
      <c r="N23" s="53">
        <f t="shared" si="0"/>
        <v>3.8055554323364049E-2</v>
      </c>
    </row>
    <row r="24" spans="1:14" x14ac:dyDescent="0.25">
      <c r="A24" s="52" t="s">
        <v>482</v>
      </c>
      <c r="B24" s="52" t="s">
        <v>483</v>
      </c>
      <c r="C24" s="56">
        <v>43915.756944444402</v>
      </c>
      <c r="D24" s="51" t="s">
        <v>484</v>
      </c>
      <c r="E24" s="52" t="s">
        <v>483</v>
      </c>
      <c r="F24" s="52" t="s">
        <v>386</v>
      </c>
      <c r="G24" s="52" t="s">
        <v>387</v>
      </c>
      <c r="H24" s="52" t="s">
        <v>485</v>
      </c>
      <c r="I24" s="52" t="s">
        <v>486</v>
      </c>
      <c r="J24" s="52" t="s">
        <v>403</v>
      </c>
      <c r="K24" s="52" t="s">
        <v>487</v>
      </c>
      <c r="L24" s="52" t="s">
        <v>488</v>
      </c>
      <c r="M24" s="56">
        <v>43923.517615740697</v>
      </c>
      <c r="N24" s="53">
        <f t="shared" si="0"/>
        <v>186.25611111108446</v>
      </c>
    </row>
    <row r="25" spans="1:14" ht="25.5" x14ac:dyDescent="0.25">
      <c r="A25" s="52" t="s">
        <v>489</v>
      </c>
      <c r="B25" s="52" t="s">
        <v>401</v>
      </c>
      <c r="C25" s="56">
        <v>43915.783981481502</v>
      </c>
      <c r="D25" s="54" t="s">
        <v>490</v>
      </c>
      <c r="E25" s="52" t="s">
        <v>401</v>
      </c>
      <c r="F25" s="52" t="s">
        <v>386</v>
      </c>
      <c r="G25" s="52" t="s">
        <v>387</v>
      </c>
      <c r="H25" s="52" t="s">
        <v>396</v>
      </c>
      <c r="I25" s="52" t="s">
        <v>397</v>
      </c>
      <c r="J25" s="52" t="s">
        <v>445</v>
      </c>
      <c r="K25" s="52" t="s">
        <v>80</v>
      </c>
      <c r="L25" s="52" t="s">
        <v>491</v>
      </c>
      <c r="M25" s="56">
        <v>43916.453969907401</v>
      </c>
      <c r="N25" s="53">
        <f t="shared" si="0"/>
        <v>16.07972222159151</v>
      </c>
    </row>
    <row r="26" spans="1:14" ht="25.5" x14ac:dyDescent="0.25">
      <c r="A26" s="52" t="s">
        <v>492</v>
      </c>
      <c r="B26" s="52" t="s">
        <v>401</v>
      </c>
      <c r="C26" s="56">
        <v>43916.647569444402</v>
      </c>
      <c r="D26" s="51" t="s">
        <v>493</v>
      </c>
      <c r="E26" s="52" t="s">
        <v>401</v>
      </c>
      <c r="F26" s="52" t="s">
        <v>386</v>
      </c>
      <c r="G26" s="52" t="s">
        <v>387</v>
      </c>
      <c r="H26" s="52" t="s">
        <v>396</v>
      </c>
      <c r="I26" s="52" t="s">
        <v>397</v>
      </c>
      <c r="J26" s="52" t="s">
        <v>398</v>
      </c>
      <c r="K26" s="52" t="s">
        <v>404</v>
      </c>
      <c r="L26" s="52" t="s">
        <v>494</v>
      </c>
      <c r="M26" s="56">
        <v>43920.7376157408</v>
      </c>
      <c r="N26" s="53">
        <f t="shared" si="0"/>
        <v>98.161111113557126</v>
      </c>
    </row>
    <row r="27" spans="1:14" ht="25.5" x14ac:dyDescent="0.25">
      <c r="A27" s="52" t="s">
        <v>495</v>
      </c>
      <c r="B27" s="52" t="s">
        <v>496</v>
      </c>
      <c r="C27" s="56">
        <v>43916.748368055603</v>
      </c>
      <c r="D27" s="51" t="s">
        <v>493</v>
      </c>
      <c r="E27" s="52" t="s">
        <v>496</v>
      </c>
      <c r="F27" s="52" t="s">
        <v>386</v>
      </c>
      <c r="G27" s="52" t="s">
        <v>387</v>
      </c>
      <c r="H27" s="52" t="s">
        <v>396</v>
      </c>
      <c r="I27" s="52" t="s">
        <v>397</v>
      </c>
      <c r="J27" s="52" t="s">
        <v>497</v>
      </c>
      <c r="K27" s="52" t="s">
        <v>437</v>
      </c>
      <c r="L27" s="52" t="s">
        <v>498</v>
      </c>
      <c r="M27" s="56">
        <v>43920.738425925898</v>
      </c>
      <c r="N27" s="53">
        <f t="shared" si="0"/>
        <v>95.761388887069188</v>
      </c>
    </row>
    <row r="28" spans="1:14" ht="25.5" x14ac:dyDescent="0.25">
      <c r="A28" s="52" t="s">
        <v>499</v>
      </c>
      <c r="B28" s="52" t="s">
        <v>500</v>
      </c>
      <c r="C28" s="56">
        <v>43916.810995370397</v>
      </c>
      <c r="D28" s="51" t="s">
        <v>493</v>
      </c>
      <c r="E28" s="52" t="s">
        <v>500</v>
      </c>
      <c r="F28" s="52" t="s">
        <v>386</v>
      </c>
      <c r="G28" s="52" t="s">
        <v>387</v>
      </c>
      <c r="H28" s="52" t="s">
        <v>396</v>
      </c>
      <c r="I28" s="52" t="s">
        <v>397</v>
      </c>
      <c r="J28" s="52" t="s">
        <v>398</v>
      </c>
      <c r="K28" s="52" t="s">
        <v>501</v>
      </c>
      <c r="L28" s="52" t="s">
        <v>502</v>
      </c>
      <c r="M28" s="56">
        <v>43920.735312500001</v>
      </c>
      <c r="N28" s="53">
        <f t="shared" si="0"/>
        <v>94.183611110493075</v>
      </c>
    </row>
    <row r="29" spans="1:14" x14ac:dyDescent="0.25">
      <c r="A29" s="52" t="s">
        <v>503</v>
      </c>
      <c r="B29" s="52" t="s">
        <v>414</v>
      </c>
      <c r="C29" s="56">
        <v>43917.371967592597</v>
      </c>
      <c r="D29" s="51" t="s">
        <v>504</v>
      </c>
      <c r="E29" s="52" t="s">
        <v>414</v>
      </c>
      <c r="F29" s="52" t="s">
        <v>386</v>
      </c>
      <c r="G29" s="52" t="s">
        <v>387</v>
      </c>
      <c r="H29" s="52" t="s">
        <v>388</v>
      </c>
      <c r="I29" s="52" t="s">
        <v>389</v>
      </c>
      <c r="J29" s="52" t="s">
        <v>416</v>
      </c>
      <c r="K29" s="52" t="s">
        <v>417</v>
      </c>
      <c r="L29" s="52" t="s">
        <v>505</v>
      </c>
      <c r="M29" s="56">
        <v>43923.524780092601</v>
      </c>
      <c r="N29" s="53">
        <f t="shared" si="0"/>
        <v>147.66750000009779</v>
      </c>
    </row>
    <row r="30" spans="1:14" ht="25.5" x14ac:dyDescent="0.25">
      <c r="A30" s="52" t="s">
        <v>506</v>
      </c>
      <c r="B30" s="52" t="s">
        <v>414</v>
      </c>
      <c r="C30" s="56">
        <v>43917.376898148199</v>
      </c>
      <c r="D30" s="51" t="s">
        <v>493</v>
      </c>
      <c r="E30" s="52" t="s">
        <v>414</v>
      </c>
      <c r="F30" s="52" t="s">
        <v>386</v>
      </c>
      <c r="G30" s="52" t="s">
        <v>387</v>
      </c>
      <c r="H30" s="52" t="s">
        <v>396</v>
      </c>
      <c r="I30" s="52" t="s">
        <v>397</v>
      </c>
      <c r="J30" s="52" t="s">
        <v>398</v>
      </c>
      <c r="K30" s="52" t="s">
        <v>417</v>
      </c>
      <c r="L30" s="52" t="s">
        <v>507</v>
      </c>
      <c r="M30" s="56">
        <v>43920.736562500002</v>
      </c>
      <c r="N30" s="53">
        <f t="shared" si="0"/>
        <v>80.631944443273824</v>
      </c>
    </row>
    <row r="31" spans="1:14" ht="25.5" x14ac:dyDescent="0.25">
      <c r="A31" s="52" t="s">
        <v>508</v>
      </c>
      <c r="B31" s="52" t="s">
        <v>432</v>
      </c>
      <c r="C31" s="56">
        <v>43917.384664351899</v>
      </c>
      <c r="D31" s="51" t="s">
        <v>493</v>
      </c>
      <c r="E31" s="52" t="s">
        <v>432</v>
      </c>
      <c r="F31" s="52" t="s">
        <v>386</v>
      </c>
      <c r="G31" s="52" t="s">
        <v>387</v>
      </c>
      <c r="H31" s="52" t="s">
        <v>396</v>
      </c>
      <c r="I31" s="52" t="s">
        <v>397</v>
      </c>
      <c r="J31" s="52" t="s">
        <v>398</v>
      </c>
      <c r="K31" s="52" t="s">
        <v>437</v>
      </c>
      <c r="L31" s="52" t="s">
        <v>509</v>
      </c>
      <c r="M31" s="56">
        <v>43920.734317129602</v>
      </c>
      <c r="N31" s="53">
        <f t="shared" si="0"/>
        <v>80.391666664858349</v>
      </c>
    </row>
    <row r="32" spans="1:14" ht="25.5" x14ac:dyDescent="0.25">
      <c r="A32" s="52" t="s">
        <v>510</v>
      </c>
      <c r="B32" s="52" t="s">
        <v>511</v>
      </c>
      <c r="C32" s="56">
        <v>43917.418553240699</v>
      </c>
      <c r="D32" s="51" t="s">
        <v>493</v>
      </c>
      <c r="E32" s="52" t="s">
        <v>511</v>
      </c>
      <c r="F32" s="52" t="s">
        <v>386</v>
      </c>
      <c r="G32" s="52" t="s">
        <v>387</v>
      </c>
      <c r="H32" s="52" t="s">
        <v>396</v>
      </c>
      <c r="I32" s="52" t="s">
        <v>397</v>
      </c>
      <c r="J32" s="52" t="s">
        <v>398</v>
      </c>
      <c r="K32" s="52" t="s">
        <v>512</v>
      </c>
      <c r="L32" s="52" t="s">
        <v>513</v>
      </c>
      <c r="M32" s="56">
        <v>43920.7117476852</v>
      </c>
      <c r="N32" s="53">
        <f t="shared" si="0"/>
        <v>79.036666668020189</v>
      </c>
    </row>
    <row r="33" spans="1:14" ht="25.5" x14ac:dyDescent="0.25">
      <c r="A33" s="52" t="s">
        <v>514</v>
      </c>
      <c r="B33" s="52" t="s">
        <v>423</v>
      </c>
      <c r="C33" s="56">
        <v>43917.417685185203</v>
      </c>
      <c r="D33" s="51" t="s">
        <v>493</v>
      </c>
      <c r="E33" s="52" t="s">
        <v>423</v>
      </c>
      <c r="F33" s="52" t="s">
        <v>386</v>
      </c>
      <c r="G33" s="52" t="s">
        <v>387</v>
      </c>
      <c r="H33" s="52" t="s">
        <v>396</v>
      </c>
      <c r="I33" s="52" t="s">
        <v>397</v>
      </c>
      <c r="J33" s="52" t="s">
        <v>398</v>
      </c>
      <c r="K33" s="52" t="s">
        <v>424</v>
      </c>
      <c r="L33" s="52" t="s">
        <v>509</v>
      </c>
      <c r="M33" s="56">
        <v>43920.733263888898</v>
      </c>
      <c r="N33" s="53">
        <f t="shared" si="0"/>
        <v>79.573888888699003</v>
      </c>
    </row>
    <row r="34" spans="1:14" x14ac:dyDescent="0.25">
      <c r="A34" s="52" t="s">
        <v>515</v>
      </c>
      <c r="B34" s="52" t="s">
        <v>432</v>
      </c>
      <c r="C34" s="56">
        <v>43917.445324074099</v>
      </c>
      <c r="D34" s="51" t="s">
        <v>516</v>
      </c>
      <c r="E34" s="52" t="s">
        <v>432</v>
      </c>
      <c r="F34" s="52" t="s">
        <v>386</v>
      </c>
      <c r="G34" s="52" t="s">
        <v>387</v>
      </c>
      <c r="H34" s="52" t="s">
        <v>409</v>
      </c>
      <c r="I34" s="52" t="s">
        <v>410</v>
      </c>
      <c r="J34" s="52" t="s">
        <v>411</v>
      </c>
      <c r="K34" s="52" t="s">
        <v>437</v>
      </c>
      <c r="L34" s="52" t="s">
        <v>517</v>
      </c>
      <c r="M34" s="56">
        <v>43923.516689814802</v>
      </c>
      <c r="N34" s="53">
        <f t="shared" si="0"/>
        <v>145.71277777687646</v>
      </c>
    </row>
    <row r="35" spans="1:14" x14ac:dyDescent="0.25">
      <c r="A35" s="52" t="s">
        <v>518</v>
      </c>
      <c r="B35" s="52" t="s">
        <v>407</v>
      </c>
      <c r="C35" s="56">
        <v>43917.494456018503</v>
      </c>
      <c r="D35" s="51" t="s">
        <v>519</v>
      </c>
      <c r="E35" s="52" t="s">
        <v>520</v>
      </c>
      <c r="F35" s="52" t="s">
        <v>386</v>
      </c>
      <c r="G35" s="52" t="s">
        <v>387</v>
      </c>
      <c r="H35" s="52" t="s">
        <v>396</v>
      </c>
      <c r="I35" s="52" t="s">
        <v>397</v>
      </c>
      <c r="J35" s="52" t="s">
        <v>398</v>
      </c>
      <c r="K35" s="52" t="s">
        <v>62</v>
      </c>
      <c r="L35" s="52" t="s">
        <v>521</v>
      </c>
      <c r="M35" s="56">
        <v>43923.527060185203</v>
      </c>
      <c r="N35" s="53">
        <f t="shared" si="0"/>
        <v>144.78250000078697</v>
      </c>
    </row>
    <row r="36" spans="1:14" ht="25.5" x14ac:dyDescent="0.25">
      <c r="A36" s="52" t="s">
        <v>522</v>
      </c>
      <c r="B36" s="52" t="s">
        <v>523</v>
      </c>
      <c r="C36" s="56">
        <v>43917.499513888899</v>
      </c>
      <c r="D36" s="51" t="s">
        <v>524</v>
      </c>
      <c r="E36" s="52" t="s">
        <v>523</v>
      </c>
      <c r="F36" s="52" t="s">
        <v>386</v>
      </c>
      <c r="G36" s="52" t="s">
        <v>387</v>
      </c>
      <c r="H36" s="52" t="s">
        <v>409</v>
      </c>
      <c r="I36" s="52" t="s">
        <v>410</v>
      </c>
      <c r="J36" s="52" t="s">
        <v>411</v>
      </c>
      <c r="K36" s="52" t="s">
        <v>40</v>
      </c>
      <c r="L36" s="52" t="s">
        <v>525</v>
      </c>
      <c r="M36" s="56">
        <v>43931.482939814799</v>
      </c>
      <c r="N36" s="53">
        <f t="shared" si="0"/>
        <v>335.60222222161246</v>
      </c>
    </row>
    <row r="37" spans="1:14" ht="25.5" x14ac:dyDescent="0.25">
      <c r="A37" s="52" t="s">
        <v>526</v>
      </c>
      <c r="B37" s="52" t="s">
        <v>407</v>
      </c>
      <c r="C37" s="56">
        <v>43917.497569444502</v>
      </c>
      <c r="D37" s="51" t="s">
        <v>493</v>
      </c>
      <c r="E37" s="52" t="s">
        <v>520</v>
      </c>
      <c r="F37" s="52" t="s">
        <v>386</v>
      </c>
      <c r="G37" s="52" t="s">
        <v>387</v>
      </c>
      <c r="H37" s="52" t="s">
        <v>396</v>
      </c>
      <c r="I37" s="52" t="s">
        <v>397</v>
      </c>
      <c r="J37" s="52" t="s">
        <v>398</v>
      </c>
      <c r="K37" s="52" t="s">
        <v>62</v>
      </c>
      <c r="L37" s="52" t="s">
        <v>527</v>
      </c>
      <c r="M37" s="56">
        <v>43920.740150463003</v>
      </c>
      <c r="N37" s="53">
        <f t="shared" si="0"/>
        <v>77.821944444032852</v>
      </c>
    </row>
    <row r="38" spans="1:14" ht="25.5" x14ac:dyDescent="0.25">
      <c r="A38" s="52" t="s">
        <v>528</v>
      </c>
      <c r="B38" s="52" t="s">
        <v>529</v>
      </c>
      <c r="C38" s="56">
        <v>43917.524537037003</v>
      </c>
      <c r="D38" s="51" t="s">
        <v>530</v>
      </c>
      <c r="E38" s="52" t="s">
        <v>531</v>
      </c>
      <c r="F38" s="52" t="s">
        <v>386</v>
      </c>
      <c r="G38" s="52" t="s">
        <v>387</v>
      </c>
      <c r="H38" s="52" t="s">
        <v>396</v>
      </c>
      <c r="I38" s="52" t="s">
        <v>397</v>
      </c>
      <c r="J38" s="52" t="s">
        <v>398</v>
      </c>
      <c r="K38" s="52" t="s">
        <v>45</v>
      </c>
      <c r="L38" s="52" t="s">
        <v>532</v>
      </c>
      <c r="M38" s="56">
        <v>43923.528263888897</v>
      </c>
      <c r="N38" s="53">
        <f t="shared" si="0"/>
        <v>144.08944444544613</v>
      </c>
    </row>
    <row r="39" spans="1:14" ht="51" x14ac:dyDescent="0.25">
      <c r="A39" s="52" t="s">
        <v>533</v>
      </c>
      <c r="B39" s="52" t="s">
        <v>531</v>
      </c>
      <c r="C39" s="56">
        <v>43917.532581018502</v>
      </c>
      <c r="D39" s="51" t="s">
        <v>534</v>
      </c>
      <c r="E39" s="52" t="s">
        <v>531</v>
      </c>
      <c r="F39" s="52" t="s">
        <v>386</v>
      </c>
      <c r="G39" s="52" t="s">
        <v>387</v>
      </c>
      <c r="H39" s="52" t="s">
        <v>396</v>
      </c>
      <c r="I39" s="52" t="s">
        <v>397</v>
      </c>
      <c r="J39" s="52" t="s">
        <v>398</v>
      </c>
      <c r="K39" s="52" t="s">
        <v>535</v>
      </c>
      <c r="L39" s="52" t="s">
        <v>536</v>
      </c>
      <c r="M39" s="56">
        <v>43923.530011574097</v>
      </c>
      <c r="N39" s="53">
        <f t="shared" si="0"/>
        <v>143.93833333428483</v>
      </c>
    </row>
    <row r="40" spans="1:14" ht="76.5" x14ac:dyDescent="0.25">
      <c r="A40" s="52" t="s">
        <v>537</v>
      </c>
      <c r="B40" s="52" t="s">
        <v>523</v>
      </c>
      <c r="C40" s="56">
        <v>43917.552430555603</v>
      </c>
      <c r="D40" s="51" t="s">
        <v>538</v>
      </c>
      <c r="E40" s="52" t="s">
        <v>523</v>
      </c>
      <c r="F40" s="52" t="s">
        <v>386</v>
      </c>
      <c r="G40" s="52" t="s">
        <v>387</v>
      </c>
      <c r="H40" s="52" t="s">
        <v>409</v>
      </c>
      <c r="I40" s="52" t="s">
        <v>410</v>
      </c>
      <c r="J40" s="52" t="s">
        <v>411</v>
      </c>
      <c r="K40" s="52" t="s">
        <v>40</v>
      </c>
      <c r="L40" s="52" t="s">
        <v>539</v>
      </c>
      <c r="M40" s="56">
        <v>43931.483634259297</v>
      </c>
      <c r="N40" s="53">
        <f t="shared" si="0"/>
        <v>334.34888888866408</v>
      </c>
    </row>
    <row r="41" spans="1:14" x14ac:dyDescent="0.25">
      <c r="A41" s="52" t="s">
        <v>540</v>
      </c>
      <c r="B41" s="52" t="s">
        <v>541</v>
      </c>
      <c r="C41" s="56">
        <v>43917.609363425901</v>
      </c>
      <c r="D41" s="51" t="s">
        <v>542</v>
      </c>
      <c r="E41" s="52" t="s">
        <v>541</v>
      </c>
      <c r="F41" s="52" t="s">
        <v>386</v>
      </c>
      <c r="G41" s="52" t="s">
        <v>387</v>
      </c>
      <c r="H41" s="52" t="s">
        <v>396</v>
      </c>
      <c r="I41" s="52" t="s">
        <v>397</v>
      </c>
      <c r="J41" s="52"/>
      <c r="K41" s="52" t="s">
        <v>62</v>
      </c>
      <c r="L41" s="52" t="s">
        <v>543</v>
      </c>
      <c r="M41" s="56">
        <v>43923.540208333303</v>
      </c>
      <c r="N41" s="53">
        <f t="shared" si="0"/>
        <v>142.34027777763549</v>
      </c>
    </row>
    <row r="42" spans="1:14" ht="178.5" x14ac:dyDescent="0.25">
      <c r="A42" s="52" t="s">
        <v>544</v>
      </c>
      <c r="B42" s="52" t="s">
        <v>545</v>
      </c>
      <c r="C42" s="56">
        <v>43917.841435185197</v>
      </c>
      <c r="D42" s="54" t="s">
        <v>546</v>
      </c>
      <c r="E42" s="52" t="s">
        <v>545</v>
      </c>
      <c r="F42" s="52" t="s">
        <v>386</v>
      </c>
      <c r="G42" s="52" t="s">
        <v>387</v>
      </c>
      <c r="H42" s="52" t="s">
        <v>409</v>
      </c>
      <c r="I42" s="52" t="s">
        <v>410</v>
      </c>
      <c r="J42" s="52" t="s">
        <v>411</v>
      </c>
      <c r="K42" s="52" t="s">
        <v>62</v>
      </c>
      <c r="L42" s="52" t="s">
        <v>547</v>
      </c>
      <c r="M42" s="56">
        <v>43917.8446527778</v>
      </c>
      <c r="N42" s="53">
        <f t="shared" si="0"/>
        <v>7.7222222462296486E-2</v>
      </c>
    </row>
    <row r="43" spans="1:14" x14ac:dyDescent="0.25">
      <c r="A43" s="52" t="s">
        <v>548</v>
      </c>
      <c r="B43" s="52" t="s">
        <v>432</v>
      </c>
      <c r="C43" s="56">
        <v>43918.405601851897</v>
      </c>
      <c r="D43" s="51" t="s">
        <v>549</v>
      </c>
      <c r="E43" s="52" t="s">
        <v>432</v>
      </c>
      <c r="F43" s="52" t="s">
        <v>386</v>
      </c>
      <c r="G43" s="52" t="s">
        <v>387</v>
      </c>
      <c r="H43" s="52" t="s">
        <v>434</v>
      </c>
      <c r="I43" s="52" t="s">
        <v>435</v>
      </c>
      <c r="J43" s="52" t="s">
        <v>436</v>
      </c>
      <c r="K43" s="52" t="s">
        <v>437</v>
      </c>
      <c r="L43" s="52" t="s">
        <v>550</v>
      </c>
      <c r="M43" s="56">
        <v>43920.750555555598</v>
      </c>
      <c r="N43" s="53">
        <f t="shared" si="0"/>
        <v>56.278888888831716</v>
      </c>
    </row>
    <row r="44" spans="1:14" ht="25.5" x14ac:dyDescent="0.25">
      <c r="A44" s="52" t="s">
        <v>551</v>
      </c>
      <c r="B44" s="52" t="s">
        <v>384</v>
      </c>
      <c r="C44" s="56">
        <v>43918.980289351901</v>
      </c>
      <c r="D44" s="51" t="s">
        <v>552</v>
      </c>
      <c r="E44" s="52" t="s">
        <v>384</v>
      </c>
      <c r="F44" s="52" t="s">
        <v>386</v>
      </c>
      <c r="G44" s="52" t="s">
        <v>387</v>
      </c>
      <c r="H44" s="52" t="s">
        <v>396</v>
      </c>
      <c r="I44" s="52" t="s">
        <v>397</v>
      </c>
      <c r="J44" s="52" t="s">
        <v>445</v>
      </c>
      <c r="K44" s="52" t="s">
        <v>391</v>
      </c>
      <c r="L44" s="52" t="s">
        <v>553</v>
      </c>
      <c r="M44" s="56">
        <v>43920.590729166703</v>
      </c>
      <c r="N44" s="53">
        <f t="shared" si="0"/>
        <v>38.650555555243045</v>
      </c>
    </row>
    <row r="45" spans="1:14" x14ac:dyDescent="0.25">
      <c r="A45" s="52" t="s">
        <v>554</v>
      </c>
      <c r="B45" s="52" t="s">
        <v>423</v>
      </c>
      <c r="C45" s="56">
        <v>43920.545046296298</v>
      </c>
      <c r="D45" s="51" t="s">
        <v>555</v>
      </c>
      <c r="E45" s="52" t="s">
        <v>423</v>
      </c>
      <c r="F45" s="52" t="s">
        <v>386</v>
      </c>
      <c r="G45" s="52" t="s">
        <v>387</v>
      </c>
      <c r="H45" s="52" t="s">
        <v>388</v>
      </c>
      <c r="I45" s="52" t="s">
        <v>389</v>
      </c>
      <c r="J45" s="52" t="s">
        <v>445</v>
      </c>
      <c r="K45" s="52" t="s">
        <v>424</v>
      </c>
      <c r="L45" s="52" t="s">
        <v>556</v>
      </c>
      <c r="M45" s="56">
        <v>43920.589710648099</v>
      </c>
      <c r="N45" s="53">
        <f t="shared" si="0"/>
        <v>1.0719444432179444</v>
      </c>
    </row>
    <row r="46" spans="1:14" x14ac:dyDescent="0.25">
      <c r="A46" s="52" t="s">
        <v>557</v>
      </c>
      <c r="B46" s="52" t="s">
        <v>496</v>
      </c>
      <c r="C46" s="56">
        <v>43921.519803240699</v>
      </c>
      <c r="D46" s="51" t="s">
        <v>558</v>
      </c>
      <c r="E46" s="52" t="s">
        <v>496</v>
      </c>
      <c r="F46" s="52" t="s">
        <v>386</v>
      </c>
      <c r="G46" s="52" t="s">
        <v>387</v>
      </c>
      <c r="H46" s="52" t="s">
        <v>434</v>
      </c>
      <c r="I46" s="52" t="s">
        <v>435</v>
      </c>
      <c r="J46" s="52" t="s">
        <v>468</v>
      </c>
      <c r="K46" s="52" t="s">
        <v>437</v>
      </c>
      <c r="L46" s="52" t="s">
        <v>559</v>
      </c>
      <c r="M46" s="56">
        <v>43921.822141203702</v>
      </c>
      <c r="N46" s="53">
        <f t="shared" si="0"/>
        <v>7.2561111120739952</v>
      </c>
    </row>
    <row r="47" spans="1:14" ht="38.25" x14ac:dyDescent="0.25">
      <c r="A47" s="52" t="s">
        <v>560</v>
      </c>
      <c r="B47" s="52" t="s">
        <v>561</v>
      </c>
      <c r="C47" s="56">
        <v>43921.5641203704</v>
      </c>
      <c r="D47" s="51" t="s">
        <v>562</v>
      </c>
      <c r="E47" s="52" t="s">
        <v>563</v>
      </c>
      <c r="F47" s="52" t="s">
        <v>386</v>
      </c>
      <c r="G47" s="52" t="s">
        <v>387</v>
      </c>
      <c r="H47" s="52" t="s">
        <v>388</v>
      </c>
      <c r="I47" s="52" t="s">
        <v>389</v>
      </c>
      <c r="J47" s="52" t="s">
        <v>416</v>
      </c>
      <c r="K47" s="52" t="s">
        <v>62</v>
      </c>
      <c r="L47" s="52" t="s">
        <v>564</v>
      </c>
      <c r="M47" s="56">
        <v>43923.5383912037</v>
      </c>
      <c r="N47" s="53">
        <f t="shared" si="0"/>
        <v>47.382499999192078</v>
      </c>
    </row>
    <row r="48" spans="1:14" x14ac:dyDescent="0.25">
      <c r="A48" s="52" t="s">
        <v>565</v>
      </c>
      <c r="B48" s="52" t="s">
        <v>566</v>
      </c>
      <c r="C48" s="56">
        <v>43922.445127314801</v>
      </c>
      <c r="D48" s="51" t="s">
        <v>567</v>
      </c>
      <c r="E48" s="52" t="s">
        <v>407</v>
      </c>
      <c r="F48" s="52" t="s">
        <v>386</v>
      </c>
      <c r="G48" s="52" t="s">
        <v>387</v>
      </c>
      <c r="H48" s="52" t="s">
        <v>388</v>
      </c>
      <c r="I48" s="52" t="s">
        <v>389</v>
      </c>
      <c r="J48" s="52" t="s">
        <v>416</v>
      </c>
      <c r="K48" s="52" t="s">
        <v>48</v>
      </c>
      <c r="L48" s="52" t="s">
        <v>568</v>
      </c>
      <c r="M48" s="56">
        <v>43922.446064814802</v>
      </c>
      <c r="N48" s="53">
        <f t="shared" si="0"/>
        <v>2.2500000020954758E-2</v>
      </c>
    </row>
    <row r="49" spans="1:14" x14ac:dyDescent="0.25">
      <c r="A49" s="52" t="s">
        <v>569</v>
      </c>
      <c r="B49" s="52" t="s">
        <v>570</v>
      </c>
      <c r="C49" s="56">
        <v>43922.450532407398</v>
      </c>
      <c r="D49" s="51" t="s">
        <v>555</v>
      </c>
      <c r="E49" s="52" t="s">
        <v>407</v>
      </c>
      <c r="F49" s="52" t="s">
        <v>386</v>
      </c>
      <c r="G49" s="52" t="s">
        <v>387</v>
      </c>
      <c r="H49" s="52" t="s">
        <v>388</v>
      </c>
      <c r="I49" s="52" t="s">
        <v>389</v>
      </c>
      <c r="J49" s="52" t="s">
        <v>416</v>
      </c>
      <c r="K49" s="52" t="s">
        <v>424</v>
      </c>
      <c r="L49" s="52" t="s">
        <v>571</v>
      </c>
      <c r="M49" s="56">
        <v>43922.450949074097</v>
      </c>
      <c r="N49" s="53">
        <f t="shared" si="0"/>
        <v>1.0000000766012818E-2</v>
      </c>
    </row>
    <row r="50" spans="1:14" x14ac:dyDescent="0.25">
      <c r="A50" s="52" t="s">
        <v>572</v>
      </c>
      <c r="B50" s="52" t="s">
        <v>407</v>
      </c>
      <c r="C50" s="56">
        <v>43922.476747685199</v>
      </c>
      <c r="D50" s="51" t="s">
        <v>573</v>
      </c>
      <c r="E50" s="52" t="s">
        <v>407</v>
      </c>
      <c r="F50" s="52" t="s">
        <v>386</v>
      </c>
      <c r="G50" s="52" t="s">
        <v>387</v>
      </c>
      <c r="H50" s="52" t="s">
        <v>409</v>
      </c>
      <c r="I50" s="52" t="s">
        <v>410</v>
      </c>
      <c r="J50" s="52" t="s">
        <v>411</v>
      </c>
      <c r="K50" s="52" t="s">
        <v>62</v>
      </c>
      <c r="L50" s="52" t="s">
        <v>574</v>
      </c>
      <c r="M50" s="56">
        <v>43922.478437500002</v>
      </c>
      <c r="N50" s="53">
        <f t="shared" si="0"/>
        <v>4.055555525701493E-2</v>
      </c>
    </row>
    <row r="51" spans="1:14" x14ac:dyDescent="0.25">
      <c r="A51" s="52" t="s">
        <v>575</v>
      </c>
      <c r="B51" s="52" t="s">
        <v>529</v>
      </c>
      <c r="C51" s="56">
        <v>43922.706493055601</v>
      </c>
      <c r="D51" s="51" t="s">
        <v>576</v>
      </c>
      <c r="E51" s="52" t="s">
        <v>529</v>
      </c>
      <c r="F51" s="52" t="s">
        <v>386</v>
      </c>
      <c r="G51" s="52" t="s">
        <v>387</v>
      </c>
      <c r="H51" s="52" t="s">
        <v>409</v>
      </c>
      <c r="I51" s="52" t="s">
        <v>410</v>
      </c>
      <c r="J51" s="52" t="s">
        <v>577</v>
      </c>
      <c r="K51" s="52" t="s">
        <v>578</v>
      </c>
      <c r="L51" s="52" t="s">
        <v>579</v>
      </c>
      <c r="M51" s="56">
        <v>43923.515104166698</v>
      </c>
      <c r="N51" s="53">
        <f t="shared" si="0"/>
        <v>19.40666666632751</v>
      </c>
    </row>
    <row r="52" spans="1:14" x14ac:dyDescent="0.25">
      <c r="A52" s="52" t="s">
        <v>580</v>
      </c>
      <c r="B52" s="52" t="s">
        <v>471</v>
      </c>
      <c r="C52" s="56">
        <v>43922.988090277802</v>
      </c>
      <c r="D52" s="51" t="s">
        <v>581</v>
      </c>
      <c r="E52" s="52" t="s">
        <v>471</v>
      </c>
      <c r="F52" s="52" t="s">
        <v>386</v>
      </c>
      <c r="G52" s="52" t="s">
        <v>387</v>
      </c>
      <c r="H52" s="52" t="s">
        <v>409</v>
      </c>
      <c r="I52" s="52" t="s">
        <v>410</v>
      </c>
      <c r="J52" s="52" t="s">
        <v>411</v>
      </c>
      <c r="K52" s="52" t="s">
        <v>473</v>
      </c>
      <c r="L52" s="52" t="s">
        <v>582</v>
      </c>
      <c r="M52" s="56">
        <v>43923.530902777798</v>
      </c>
      <c r="N52" s="53">
        <f t="shared" si="0"/>
        <v>13.027499999909196</v>
      </c>
    </row>
    <row r="53" spans="1:14" x14ac:dyDescent="0.25">
      <c r="A53" s="52" t="s">
        <v>583</v>
      </c>
      <c r="B53" s="52" t="s">
        <v>584</v>
      </c>
      <c r="C53" s="56">
        <v>43923.573229166701</v>
      </c>
      <c r="D53" s="51" t="s">
        <v>585</v>
      </c>
      <c r="E53" s="52" t="s">
        <v>584</v>
      </c>
      <c r="F53" s="52" t="s">
        <v>386</v>
      </c>
      <c r="G53" s="52" t="s">
        <v>387</v>
      </c>
      <c r="H53" s="52" t="s">
        <v>586</v>
      </c>
      <c r="I53" s="52" t="s">
        <v>587</v>
      </c>
      <c r="J53" s="52" t="s">
        <v>588</v>
      </c>
      <c r="K53" s="52" t="s">
        <v>589</v>
      </c>
      <c r="L53" s="52" t="s">
        <v>590</v>
      </c>
      <c r="M53" s="56">
        <v>43923.651770833298</v>
      </c>
      <c r="N53" s="53">
        <f t="shared" si="0"/>
        <v>1.8849999983212911</v>
      </c>
    </row>
    <row r="54" spans="1:14" ht="178.5" x14ac:dyDescent="0.25">
      <c r="A54" s="52" t="s">
        <v>591</v>
      </c>
      <c r="B54" s="52" t="s">
        <v>545</v>
      </c>
      <c r="C54" s="56">
        <v>43924.689456018503</v>
      </c>
      <c r="D54" s="54" t="s">
        <v>592</v>
      </c>
      <c r="E54" s="52" t="s">
        <v>545</v>
      </c>
      <c r="F54" s="52" t="s">
        <v>386</v>
      </c>
      <c r="G54" s="52" t="s">
        <v>387</v>
      </c>
      <c r="H54" s="52" t="s">
        <v>485</v>
      </c>
      <c r="I54" s="52" t="s">
        <v>486</v>
      </c>
      <c r="J54" s="52" t="s">
        <v>593</v>
      </c>
      <c r="K54" s="52" t="s">
        <v>62</v>
      </c>
      <c r="L54" s="52" t="s">
        <v>594</v>
      </c>
      <c r="M54" s="56">
        <v>43925.562893518501</v>
      </c>
      <c r="N54" s="53">
        <f t="shared" si="0"/>
        <v>20.962499999965075</v>
      </c>
    </row>
    <row r="55" spans="1:14" x14ac:dyDescent="0.25">
      <c r="A55" s="52" t="s">
        <v>595</v>
      </c>
      <c r="B55" s="52" t="s">
        <v>407</v>
      </c>
      <c r="C55" s="56">
        <v>43924.736701388902</v>
      </c>
      <c r="D55" s="51" t="s">
        <v>596</v>
      </c>
      <c r="E55" s="52" t="s">
        <v>407</v>
      </c>
      <c r="F55" s="52" t="s">
        <v>386</v>
      </c>
      <c r="G55" s="52" t="s">
        <v>387</v>
      </c>
      <c r="H55" s="52" t="s">
        <v>409</v>
      </c>
      <c r="I55" s="52" t="s">
        <v>410</v>
      </c>
      <c r="J55" s="52" t="s">
        <v>411</v>
      </c>
      <c r="K55" s="52" t="s">
        <v>62</v>
      </c>
      <c r="L55" s="52" t="s">
        <v>412</v>
      </c>
      <c r="M55" s="56">
        <v>43924.737291666701</v>
      </c>
      <c r="N55" s="53">
        <f t="shared" si="0"/>
        <v>1.4166667184326798E-2</v>
      </c>
    </row>
    <row r="56" spans="1:14" x14ac:dyDescent="0.25">
      <c r="A56" s="52" t="s">
        <v>597</v>
      </c>
      <c r="B56" s="52" t="s">
        <v>407</v>
      </c>
      <c r="C56" s="56">
        <v>43924.742245370398</v>
      </c>
      <c r="D56" s="51" t="s">
        <v>598</v>
      </c>
      <c r="E56" s="52" t="s">
        <v>407</v>
      </c>
      <c r="F56" s="52" t="s">
        <v>386</v>
      </c>
      <c r="G56" s="52" t="s">
        <v>387</v>
      </c>
      <c r="H56" s="52" t="s">
        <v>388</v>
      </c>
      <c r="I56" s="52" t="s">
        <v>389</v>
      </c>
      <c r="J56" s="52" t="s">
        <v>416</v>
      </c>
      <c r="K56" s="52" t="s">
        <v>62</v>
      </c>
      <c r="L56" s="52" t="s">
        <v>599</v>
      </c>
      <c r="M56" s="56">
        <v>43924.7425925926</v>
      </c>
      <c r="N56" s="53">
        <f t="shared" si="0"/>
        <v>8.3333328366279602E-3</v>
      </c>
    </row>
    <row r="57" spans="1:14" ht="38.25" x14ac:dyDescent="0.25">
      <c r="A57" s="52" t="s">
        <v>600</v>
      </c>
      <c r="B57" s="52" t="s">
        <v>414</v>
      </c>
      <c r="C57" s="56">
        <v>43924.749629629601</v>
      </c>
      <c r="D57" s="51" t="s">
        <v>601</v>
      </c>
      <c r="E57" s="52" t="s">
        <v>407</v>
      </c>
      <c r="F57" s="52" t="s">
        <v>386</v>
      </c>
      <c r="G57" s="52" t="s">
        <v>387</v>
      </c>
      <c r="H57" s="52" t="s">
        <v>388</v>
      </c>
      <c r="I57" s="52" t="s">
        <v>389</v>
      </c>
      <c r="J57" s="52" t="s">
        <v>416</v>
      </c>
      <c r="K57" s="52" t="s">
        <v>417</v>
      </c>
      <c r="L57" s="52" t="s">
        <v>602</v>
      </c>
      <c r="M57" s="56">
        <v>43924.750150462998</v>
      </c>
      <c r="N57" s="53">
        <f t="shared" si="0"/>
        <v>1.2500001525040716E-2</v>
      </c>
    </row>
    <row r="58" spans="1:14" x14ac:dyDescent="0.25">
      <c r="A58" s="52" t="s">
        <v>603</v>
      </c>
      <c r="B58" s="52" t="s">
        <v>604</v>
      </c>
      <c r="C58" s="56">
        <v>43925.636527777802</v>
      </c>
      <c r="D58" s="51" t="s">
        <v>605</v>
      </c>
      <c r="E58" s="52" t="s">
        <v>604</v>
      </c>
      <c r="F58" s="52" t="s">
        <v>386</v>
      </c>
      <c r="G58" s="52" t="s">
        <v>387</v>
      </c>
      <c r="H58" s="52" t="s">
        <v>586</v>
      </c>
      <c r="I58" s="52" t="s">
        <v>587</v>
      </c>
      <c r="J58" s="52" t="s">
        <v>606</v>
      </c>
      <c r="K58" s="52" t="s">
        <v>607</v>
      </c>
      <c r="L58" s="52" t="s">
        <v>608</v>
      </c>
      <c r="M58" s="56">
        <v>43930.426307870403</v>
      </c>
      <c r="N58" s="53">
        <f t="shared" si="0"/>
        <v>114.95472222240642</v>
      </c>
    </row>
    <row r="59" spans="1:14" ht="25.5" x14ac:dyDescent="0.25">
      <c r="A59" s="52" t="s">
        <v>609</v>
      </c>
      <c r="B59" s="52" t="s">
        <v>604</v>
      </c>
      <c r="C59" s="56">
        <v>43925.637361111098</v>
      </c>
      <c r="D59" s="51" t="s">
        <v>610</v>
      </c>
      <c r="E59" s="52" t="s">
        <v>604</v>
      </c>
      <c r="F59" s="52" t="s">
        <v>386</v>
      </c>
      <c r="G59" s="52" t="s">
        <v>387</v>
      </c>
      <c r="H59" s="52" t="s">
        <v>586</v>
      </c>
      <c r="I59" s="52" t="s">
        <v>587</v>
      </c>
      <c r="J59" s="52" t="s">
        <v>606</v>
      </c>
      <c r="K59" s="52" t="s">
        <v>607</v>
      </c>
      <c r="L59" s="52" t="s">
        <v>608</v>
      </c>
      <c r="M59" s="56">
        <v>43930.425567129598</v>
      </c>
      <c r="N59" s="53">
        <f t="shared" si="0"/>
        <v>114.91694444400491</v>
      </c>
    </row>
    <row r="60" spans="1:14" ht="25.5" x14ac:dyDescent="0.25">
      <c r="A60" s="52" t="s">
        <v>611</v>
      </c>
      <c r="B60" s="52" t="s">
        <v>432</v>
      </c>
      <c r="C60" s="56">
        <v>43927.421886574099</v>
      </c>
      <c r="D60" s="51" t="s">
        <v>612</v>
      </c>
      <c r="E60" s="52" t="s">
        <v>432</v>
      </c>
      <c r="F60" s="52" t="s">
        <v>386</v>
      </c>
      <c r="G60" s="52" t="s">
        <v>387</v>
      </c>
      <c r="H60" s="52" t="s">
        <v>434</v>
      </c>
      <c r="I60" s="52" t="s">
        <v>435</v>
      </c>
      <c r="J60" s="52" t="s">
        <v>436</v>
      </c>
      <c r="K60" s="52" t="s">
        <v>437</v>
      </c>
      <c r="L60" s="52" t="s">
        <v>613</v>
      </c>
      <c r="M60" s="56">
        <v>43927.491145833301</v>
      </c>
      <c r="N60" s="53">
        <f t="shared" si="0"/>
        <v>1.6622222208534367</v>
      </c>
    </row>
    <row r="61" spans="1:14" ht="25.5" x14ac:dyDescent="0.25">
      <c r="A61" s="52" t="s">
        <v>614</v>
      </c>
      <c r="B61" s="52" t="s">
        <v>615</v>
      </c>
      <c r="C61" s="56">
        <v>43927.440138888902</v>
      </c>
      <c r="D61" s="51" t="s">
        <v>616</v>
      </c>
      <c r="E61" s="52" t="s">
        <v>407</v>
      </c>
      <c r="F61" s="52" t="s">
        <v>386</v>
      </c>
      <c r="G61" s="52" t="s">
        <v>387</v>
      </c>
      <c r="H61" s="52" t="s">
        <v>388</v>
      </c>
      <c r="I61" s="52" t="s">
        <v>389</v>
      </c>
      <c r="J61" s="52" t="s">
        <v>416</v>
      </c>
      <c r="K61" s="52" t="s">
        <v>617</v>
      </c>
      <c r="L61" s="52" t="s">
        <v>618</v>
      </c>
      <c r="M61" s="56">
        <v>43927.440520833297</v>
      </c>
      <c r="N61" s="53">
        <f t="shared" si="0"/>
        <v>9.1666654916480184E-3</v>
      </c>
    </row>
    <row r="62" spans="1:14" x14ac:dyDescent="0.25">
      <c r="A62" s="52" t="s">
        <v>619</v>
      </c>
      <c r="B62" s="52" t="s">
        <v>414</v>
      </c>
      <c r="C62" s="56">
        <v>43928.7869444444</v>
      </c>
      <c r="D62" s="51" t="s">
        <v>620</v>
      </c>
      <c r="E62" s="52" t="s">
        <v>414</v>
      </c>
      <c r="F62" s="52" t="s">
        <v>386</v>
      </c>
      <c r="G62" s="52" t="s">
        <v>387</v>
      </c>
      <c r="H62" s="52" t="s">
        <v>434</v>
      </c>
      <c r="I62" s="52" t="s">
        <v>435</v>
      </c>
      <c r="J62" s="52" t="s">
        <v>436</v>
      </c>
      <c r="K62" s="52" t="s">
        <v>417</v>
      </c>
      <c r="L62" s="52" t="s">
        <v>621</v>
      </c>
      <c r="M62" s="56">
        <v>43929.530775462998</v>
      </c>
      <c r="N62" s="53">
        <f t="shared" si="0"/>
        <v>17.85194444633089</v>
      </c>
    </row>
    <row r="63" spans="1:14" ht="25.5" x14ac:dyDescent="0.25">
      <c r="A63" s="52" t="s">
        <v>622</v>
      </c>
      <c r="B63" s="52" t="s">
        <v>407</v>
      </c>
      <c r="C63" s="56">
        <v>43929.514178240803</v>
      </c>
      <c r="D63" s="51" t="s">
        <v>623</v>
      </c>
      <c r="E63" s="52" t="s">
        <v>407</v>
      </c>
      <c r="F63" s="52" t="s">
        <v>386</v>
      </c>
      <c r="G63" s="52" t="s">
        <v>387</v>
      </c>
      <c r="H63" s="52" t="s">
        <v>409</v>
      </c>
      <c r="I63" s="52" t="s">
        <v>410</v>
      </c>
      <c r="J63" s="52" t="s">
        <v>411</v>
      </c>
      <c r="K63" s="52" t="s">
        <v>62</v>
      </c>
      <c r="L63" s="52" t="s">
        <v>624</v>
      </c>
      <c r="M63" s="56">
        <v>43929.514930555597</v>
      </c>
      <c r="N63" s="53">
        <f t="shared" si="0"/>
        <v>1.805555506143719E-2</v>
      </c>
    </row>
    <row r="64" spans="1:14" ht="51" x14ac:dyDescent="0.25">
      <c r="A64" s="52" t="s">
        <v>625</v>
      </c>
      <c r="B64" s="52" t="s">
        <v>626</v>
      </c>
      <c r="C64" s="56">
        <v>43929.552314814799</v>
      </c>
      <c r="D64" s="51" t="s">
        <v>627</v>
      </c>
      <c r="E64" s="52" t="s">
        <v>626</v>
      </c>
      <c r="F64" s="52" t="s">
        <v>386</v>
      </c>
      <c r="G64" s="52" t="s">
        <v>387</v>
      </c>
      <c r="H64" s="52" t="s">
        <v>409</v>
      </c>
      <c r="I64" s="52" t="s">
        <v>410</v>
      </c>
      <c r="J64" s="52" t="s">
        <v>628</v>
      </c>
      <c r="K64" s="52" t="s">
        <v>629</v>
      </c>
      <c r="L64" s="52" t="s">
        <v>630</v>
      </c>
      <c r="M64" s="56">
        <v>43930.417824074102</v>
      </c>
      <c r="N64" s="53">
        <f t="shared" si="0"/>
        <v>20.772222223284189</v>
      </c>
    </row>
    <row r="65" spans="1:14" ht="25.5" x14ac:dyDescent="0.25">
      <c r="A65" s="52" t="s">
        <v>631</v>
      </c>
      <c r="B65" s="52" t="s">
        <v>523</v>
      </c>
      <c r="C65" s="56">
        <v>43929.640659722201</v>
      </c>
      <c r="D65" s="51" t="s">
        <v>632</v>
      </c>
      <c r="E65" s="52" t="s">
        <v>523</v>
      </c>
      <c r="F65" s="52" t="s">
        <v>386</v>
      </c>
      <c r="G65" s="52" t="s">
        <v>387</v>
      </c>
      <c r="H65" s="52" t="s">
        <v>396</v>
      </c>
      <c r="I65" s="52" t="s">
        <v>397</v>
      </c>
      <c r="J65" s="52" t="s">
        <v>445</v>
      </c>
      <c r="K65" s="52" t="s">
        <v>40</v>
      </c>
      <c r="L65" s="52" t="s">
        <v>633</v>
      </c>
      <c r="M65" s="56">
        <v>43930.424699074101</v>
      </c>
      <c r="N65" s="53">
        <f t="shared" si="0"/>
        <v>18.816944445599802</v>
      </c>
    </row>
    <row r="66" spans="1:14" x14ac:dyDescent="0.25">
      <c r="A66" s="52" t="s">
        <v>634</v>
      </c>
      <c r="B66" s="52" t="s">
        <v>471</v>
      </c>
      <c r="C66" s="56">
        <v>43929.940358796302</v>
      </c>
      <c r="D66" s="51" t="s">
        <v>635</v>
      </c>
      <c r="E66" s="52" t="s">
        <v>471</v>
      </c>
      <c r="F66" s="52" t="s">
        <v>386</v>
      </c>
      <c r="G66" s="52" t="s">
        <v>387</v>
      </c>
      <c r="H66" s="52" t="s">
        <v>409</v>
      </c>
      <c r="I66" s="52" t="s">
        <v>410</v>
      </c>
      <c r="J66" s="52" t="s">
        <v>411</v>
      </c>
      <c r="K66" s="52" t="s">
        <v>473</v>
      </c>
      <c r="L66" s="52" t="s">
        <v>474</v>
      </c>
      <c r="M66" s="56">
        <v>43930.481967592597</v>
      </c>
      <c r="N66" s="53">
        <f t="shared" si="0"/>
        <v>12.99861111107748</v>
      </c>
    </row>
    <row r="67" spans="1:14" x14ac:dyDescent="0.25">
      <c r="A67" s="52" t="s">
        <v>636</v>
      </c>
      <c r="B67" s="52" t="s">
        <v>407</v>
      </c>
      <c r="C67" s="56">
        <v>43930.474398148202</v>
      </c>
      <c r="D67" s="51" t="s">
        <v>637</v>
      </c>
      <c r="E67" s="52" t="s">
        <v>407</v>
      </c>
      <c r="F67" s="52" t="s">
        <v>386</v>
      </c>
      <c r="G67" s="52" t="s">
        <v>387</v>
      </c>
      <c r="H67" s="52" t="s">
        <v>409</v>
      </c>
      <c r="I67" s="52" t="s">
        <v>410</v>
      </c>
      <c r="J67" s="52" t="s">
        <v>411</v>
      </c>
      <c r="K67" s="52" t="s">
        <v>62</v>
      </c>
      <c r="L67" s="52" t="s">
        <v>638</v>
      </c>
      <c r="M67" s="56">
        <v>43930.474814814799</v>
      </c>
      <c r="N67" s="53">
        <f t="shared" ref="N67:N114" si="1">(M67-C67)*24</f>
        <v>9.9999983212910593E-3</v>
      </c>
    </row>
    <row r="68" spans="1:14" ht="25.5" x14ac:dyDescent="0.25">
      <c r="A68" s="52" t="s">
        <v>639</v>
      </c>
      <c r="B68" s="52" t="s">
        <v>443</v>
      </c>
      <c r="C68" s="56">
        <v>43930.500868055598</v>
      </c>
      <c r="D68" s="51" t="s">
        <v>640</v>
      </c>
      <c r="E68" s="52" t="s">
        <v>443</v>
      </c>
      <c r="F68" s="52" t="s">
        <v>386</v>
      </c>
      <c r="G68" s="52" t="s">
        <v>387</v>
      </c>
      <c r="H68" s="52" t="s">
        <v>396</v>
      </c>
      <c r="I68" s="52" t="s">
        <v>397</v>
      </c>
      <c r="J68" s="52" t="s">
        <v>398</v>
      </c>
      <c r="K68" s="52" t="s">
        <v>437</v>
      </c>
      <c r="L68" s="52" t="s">
        <v>641</v>
      </c>
      <c r="M68" s="56">
        <v>43931.485243055598</v>
      </c>
      <c r="N68" s="53">
        <f t="shared" si="1"/>
        <v>23.625</v>
      </c>
    </row>
    <row r="69" spans="1:14" ht="89.25" x14ac:dyDescent="0.25">
      <c r="A69" s="52" t="s">
        <v>642</v>
      </c>
      <c r="B69" s="52" t="s">
        <v>523</v>
      </c>
      <c r="C69" s="56">
        <v>43930.630949074097</v>
      </c>
      <c r="D69" s="51" t="s">
        <v>643</v>
      </c>
      <c r="E69" s="52" t="s">
        <v>523</v>
      </c>
      <c r="F69" s="52" t="s">
        <v>386</v>
      </c>
      <c r="G69" s="52" t="s">
        <v>387</v>
      </c>
      <c r="H69" s="52" t="s">
        <v>434</v>
      </c>
      <c r="I69" s="52" t="s">
        <v>435</v>
      </c>
      <c r="J69" s="52" t="s">
        <v>468</v>
      </c>
      <c r="K69" s="52" t="s">
        <v>40</v>
      </c>
      <c r="L69" s="52" t="s">
        <v>644</v>
      </c>
      <c r="M69" s="56">
        <v>43931.968460648197</v>
      </c>
      <c r="N69" s="53">
        <f t="shared" si="1"/>
        <v>32.100277778401505</v>
      </c>
    </row>
    <row r="70" spans="1:14" ht="25.5" x14ac:dyDescent="0.25">
      <c r="A70" s="52" t="s">
        <v>645</v>
      </c>
      <c r="B70" s="52" t="s">
        <v>407</v>
      </c>
      <c r="C70" s="56">
        <v>43931.512222222198</v>
      </c>
      <c r="D70" s="51" t="s">
        <v>646</v>
      </c>
      <c r="E70" s="52" t="s">
        <v>407</v>
      </c>
      <c r="F70" s="52" t="s">
        <v>386</v>
      </c>
      <c r="G70" s="52" t="s">
        <v>387</v>
      </c>
      <c r="H70" s="52" t="s">
        <v>409</v>
      </c>
      <c r="I70" s="52" t="s">
        <v>410</v>
      </c>
      <c r="J70" s="52" t="s">
        <v>411</v>
      </c>
      <c r="K70" s="52" t="s">
        <v>62</v>
      </c>
      <c r="L70" s="52" t="s">
        <v>412</v>
      </c>
      <c r="M70" s="56">
        <v>43931.515497685199</v>
      </c>
      <c r="N70" s="53">
        <f t="shared" si="1"/>
        <v>7.8611112025100738E-2</v>
      </c>
    </row>
    <row r="71" spans="1:14" ht="153" x14ac:dyDescent="0.25">
      <c r="A71" s="52" t="s">
        <v>647</v>
      </c>
      <c r="B71" s="52" t="s">
        <v>523</v>
      </c>
      <c r="C71" s="56">
        <v>43931.760254629597</v>
      </c>
      <c r="D71" s="54" t="s">
        <v>648</v>
      </c>
      <c r="E71" s="52" t="s">
        <v>523</v>
      </c>
      <c r="F71" s="52" t="s">
        <v>386</v>
      </c>
      <c r="G71" s="52" t="s">
        <v>387</v>
      </c>
      <c r="H71" s="52" t="s">
        <v>434</v>
      </c>
      <c r="I71" s="52" t="s">
        <v>435</v>
      </c>
      <c r="J71" s="52" t="s">
        <v>649</v>
      </c>
      <c r="K71" s="52" t="s">
        <v>40</v>
      </c>
      <c r="L71" s="52" t="s">
        <v>650</v>
      </c>
      <c r="M71" s="56">
        <v>43931.970775463</v>
      </c>
      <c r="N71" s="53">
        <f t="shared" si="1"/>
        <v>5.0525000016787089</v>
      </c>
    </row>
    <row r="72" spans="1:14" ht="25.5" x14ac:dyDescent="0.25">
      <c r="A72" s="52" t="s">
        <v>651</v>
      </c>
      <c r="B72" s="52" t="s">
        <v>407</v>
      </c>
      <c r="C72" s="56">
        <v>43934.468055555597</v>
      </c>
      <c r="D72" s="51" t="s">
        <v>652</v>
      </c>
      <c r="E72" s="52" t="s">
        <v>407</v>
      </c>
      <c r="F72" s="52" t="s">
        <v>386</v>
      </c>
      <c r="G72" s="52" t="s">
        <v>387</v>
      </c>
      <c r="H72" s="52" t="s">
        <v>409</v>
      </c>
      <c r="I72" s="52" t="s">
        <v>410</v>
      </c>
      <c r="J72" s="52" t="s">
        <v>411</v>
      </c>
      <c r="K72" s="52" t="s">
        <v>62</v>
      </c>
      <c r="L72" s="52" t="s">
        <v>653</v>
      </c>
      <c r="M72" s="56">
        <v>43934.469699074099</v>
      </c>
      <c r="N72" s="53">
        <f t="shared" si="1"/>
        <v>3.9444444060791284E-2</v>
      </c>
    </row>
    <row r="73" spans="1:14" ht="38.25" x14ac:dyDescent="0.25">
      <c r="A73" s="52" t="s">
        <v>654</v>
      </c>
      <c r="B73" s="52" t="s">
        <v>496</v>
      </c>
      <c r="C73" s="56">
        <v>43934.681909722203</v>
      </c>
      <c r="D73" s="51" t="s">
        <v>655</v>
      </c>
      <c r="E73" s="52" t="s">
        <v>496</v>
      </c>
      <c r="F73" s="52" t="s">
        <v>386</v>
      </c>
      <c r="G73" s="52" t="s">
        <v>387</v>
      </c>
      <c r="H73" s="52" t="s">
        <v>396</v>
      </c>
      <c r="I73" s="52" t="s">
        <v>397</v>
      </c>
      <c r="J73" s="52" t="s">
        <v>445</v>
      </c>
      <c r="K73" s="52" t="s">
        <v>437</v>
      </c>
      <c r="L73" s="52" t="s">
        <v>656</v>
      </c>
      <c r="M73" s="56">
        <v>43935.826689814799</v>
      </c>
      <c r="N73" s="53">
        <f t="shared" si="1"/>
        <v>27.474722222308628</v>
      </c>
    </row>
    <row r="74" spans="1:14" ht="25.5" x14ac:dyDescent="0.25">
      <c r="A74" s="52" t="s">
        <v>657</v>
      </c>
      <c r="B74" s="52" t="s">
        <v>423</v>
      </c>
      <c r="C74" s="56">
        <v>43935.420891203699</v>
      </c>
      <c r="D74" s="51" t="s">
        <v>658</v>
      </c>
      <c r="E74" s="52" t="s">
        <v>423</v>
      </c>
      <c r="F74" s="52" t="s">
        <v>386</v>
      </c>
      <c r="G74" s="52" t="s">
        <v>387</v>
      </c>
      <c r="H74" s="52" t="s">
        <v>396</v>
      </c>
      <c r="I74" s="52" t="s">
        <v>397</v>
      </c>
      <c r="J74" s="52" t="s">
        <v>445</v>
      </c>
      <c r="K74" s="52" t="s">
        <v>424</v>
      </c>
      <c r="L74" s="52" t="s">
        <v>659</v>
      </c>
      <c r="M74" s="56">
        <v>43935.827245370398</v>
      </c>
      <c r="N74" s="53">
        <f t="shared" si="1"/>
        <v>9.7525000007590279</v>
      </c>
    </row>
    <row r="75" spans="1:14" x14ac:dyDescent="0.25">
      <c r="A75" s="52" t="s">
        <v>660</v>
      </c>
      <c r="B75" s="52" t="s">
        <v>523</v>
      </c>
      <c r="C75" s="56">
        <v>43935.697928240697</v>
      </c>
      <c r="D75" s="51" t="s">
        <v>661</v>
      </c>
      <c r="E75" s="52" t="s">
        <v>523</v>
      </c>
      <c r="F75" s="52" t="s">
        <v>386</v>
      </c>
      <c r="G75" s="52" t="s">
        <v>387</v>
      </c>
      <c r="H75" s="52" t="s">
        <v>434</v>
      </c>
      <c r="I75" s="52" t="s">
        <v>435</v>
      </c>
      <c r="J75" s="52" t="s">
        <v>468</v>
      </c>
      <c r="K75" s="52" t="s">
        <v>40</v>
      </c>
      <c r="L75" s="52" t="s">
        <v>662</v>
      </c>
      <c r="M75" s="56">
        <v>43936.794849537</v>
      </c>
      <c r="N75" s="53">
        <f t="shared" si="1"/>
        <v>26.326111111266073</v>
      </c>
    </row>
    <row r="76" spans="1:14" ht="25.5" x14ac:dyDescent="0.25">
      <c r="A76" s="52" t="s">
        <v>663</v>
      </c>
      <c r="B76" s="52" t="s">
        <v>664</v>
      </c>
      <c r="C76" s="56">
        <v>43935.827083333301</v>
      </c>
      <c r="D76" s="51" t="s">
        <v>665</v>
      </c>
      <c r="E76" s="52" t="s">
        <v>664</v>
      </c>
      <c r="F76" s="52" t="s">
        <v>386</v>
      </c>
      <c r="G76" s="52" t="s">
        <v>387</v>
      </c>
      <c r="H76" s="52" t="s">
        <v>409</v>
      </c>
      <c r="I76" s="52" t="s">
        <v>410</v>
      </c>
      <c r="J76" s="52" t="s">
        <v>411</v>
      </c>
      <c r="K76" s="52" t="s">
        <v>473</v>
      </c>
      <c r="L76" s="52" t="s">
        <v>666</v>
      </c>
      <c r="M76" s="56">
        <v>43936.456064814804</v>
      </c>
      <c r="N76" s="53">
        <f t="shared" si="1"/>
        <v>15.095555556064937</v>
      </c>
    </row>
    <row r="77" spans="1:14" x14ac:dyDescent="0.25">
      <c r="A77" s="52" t="s">
        <v>667</v>
      </c>
      <c r="B77" s="52" t="s">
        <v>407</v>
      </c>
      <c r="C77" s="56">
        <v>43936.477395833303</v>
      </c>
      <c r="D77" s="51" t="s">
        <v>668</v>
      </c>
      <c r="E77" s="52" t="s">
        <v>407</v>
      </c>
      <c r="F77" s="52" t="s">
        <v>386</v>
      </c>
      <c r="G77" s="52" t="s">
        <v>387</v>
      </c>
      <c r="H77" s="52" t="s">
        <v>409</v>
      </c>
      <c r="I77" s="52" t="s">
        <v>410</v>
      </c>
      <c r="J77" s="52" t="s">
        <v>411</v>
      </c>
      <c r="K77" s="52" t="s">
        <v>62</v>
      </c>
      <c r="L77" s="52" t="s">
        <v>669</v>
      </c>
      <c r="M77" s="56">
        <v>43936.479317129597</v>
      </c>
      <c r="N77" s="53">
        <f t="shared" si="1"/>
        <v>4.611111106351018E-2</v>
      </c>
    </row>
    <row r="78" spans="1:14" x14ac:dyDescent="0.25">
      <c r="A78" s="52" t="s">
        <v>670</v>
      </c>
      <c r="B78" s="52" t="s">
        <v>407</v>
      </c>
      <c r="C78" s="56">
        <v>43937.471875000003</v>
      </c>
      <c r="D78" s="51" t="s">
        <v>671</v>
      </c>
      <c r="E78" s="52" t="s">
        <v>407</v>
      </c>
      <c r="F78" s="52" t="s">
        <v>386</v>
      </c>
      <c r="G78" s="52" t="s">
        <v>387</v>
      </c>
      <c r="H78" s="52" t="s">
        <v>409</v>
      </c>
      <c r="I78" s="52" t="s">
        <v>410</v>
      </c>
      <c r="J78" s="52" t="s">
        <v>411</v>
      </c>
      <c r="K78" s="52" t="s">
        <v>62</v>
      </c>
      <c r="L78" s="52" t="s">
        <v>669</v>
      </c>
      <c r="M78" s="56">
        <v>43937.472303240698</v>
      </c>
      <c r="N78" s="53">
        <f t="shared" si="1"/>
        <v>1.0277776687871665E-2</v>
      </c>
    </row>
    <row r="79" spans="1:14" ht="153" x14ac:dyDescent="0.25">
      <c r="A79" s="52" t="s">
        <v>672</v>
      </c>
      <c r="B79" s="52" t="s">
        <v>443</v>
      </c>
      <c r="C79" s="56">
        <v>43937.525277777801</v>
      </c>
      <c r="D79" s="54" t="s">
        <v>673</v>
      </c>
      <c r="E79" s="52" t="s">
        <v>443</v>
      </c>
      <c r="F79" s="52" t="s">
        <v>386</v>
      </c>
      <c r="G79" s="52" t="s">
        <v>387</v>
      </c>
      <c r="H79" s="52" t="s">
        <v>396</v>
      </c>
      <c r="I79" s="52" t="s">
        <v>397</v>
      </c>
      <c r="J79" s="52" t="s">
        <v>445</v>
      </c>
      <c r="K79" s="52" t="s">
        <v>437</v>
      </c>
      <c r="L79" s="52" t="s">
        <v>674</v>
      </c>
      <c r="M79" s="56">
        <v>43937.526944444398</v>
      </c>
      <c r="N79" s="53">
        <f t="shared" si="1"/>
        <v>3.9999998349230736E-2</v>
      </c>
    </row>
    <row r="80" spans="1:14" x14ac:dyDescent="0.25">
      <c r="A80" s="52" t="s">
        <v>675</v>
      </c>
      <c r="B80" s="52" t="s">
        <v>500</v>
      </c>
      <c r="C80" s="56">
        <v>43937.626956018503</v>
      </c>
      <c r="D80" s="51" t="s">
        <v>676</v>
      </c>
      <c r="E80" s="52" t="s">
        <v>500</v>
      </c>
      <c r="F80" s="52" t="s">
        <v>386</v>
      </c>
      <c r="G80" s="52" t="s">
        <v>387</v>
      </c>
      <c r="H80" s="52" t="s">
        <v>388</v>
      </c>
      <c r="I80" s="52" t="s">
        <v>389</v>
      </c>
      <c r="J80" s="52" t="s">
        <v>416</v>
      </c>
      <c r="K80" s="52" t="s">
        <v>501</v>
      </c>
      <c r="L80" s="52" t="s">
        <v>677</v>
      </c>
      <c r="M80" s="56">
        <v>43937.638622685197</v>
      </c>
      <c r="N80" s="53">
        <f t="shared" si="1"/>
        <v>0.28000000066822395</v>
      </c>
    </row>
    <row r="81" spans="1:14" x14ac:dyDescent="0.25">
      <c r="A81" s="52" t="s">
        <v>678</v>
      </c>
      <c r="B81" s="52" t="s">
        <v>407</v>
      </c>
      <c r="C81" s="56">
        <v>43938.468738425901</v>
      </c>
      <c r="D81" s="51" t="s">
        <v>679</v>
      </c>
      <c r="E81" s="52" t="s">
        <v>407</v>
      </c>
      <c r="F81" s="52" t="s">
        <v>386</v>
      </c>
      <c r="G81" s="52" t="s">
        <v>387</v>
      </c>
      <c r="H81" s="52" t="s">
        <v>409</v>
      </c>
      <c r="I81" s="52" t="s">
        <v>410</v>
      </c>
      <c r="J81" s="52" t="s">
        <v>411</v>
      </c>
      <c r="K81" s="52" t="s">
        <v>62</v>
      </c>
      <c r="L81" s="52" t="s">
        <v>680</v>
      </c>
      <c r="M81" s="56">
        <v>43938.469791666699</v>
      </c>
      <c r="N81" s="53">
        <f t="shared" si="1"/>
        <v>2.5277779146563262E-2</v>
      </c>
    </row>
    <row r="82" spans="1:14" ht="25.5" x14ac:dyDescent="0.25">
      <c r="A82" s="52" t="s">
        <v>681</v>
      </c>
      <c r="B82" s="52" t="s">
        <v>523</v>
      </c>
      <c r="C82" s="56">
        <v>43913.812881944403</v>
      </c>
      <c r="D82" s="51" t="s">
        <v>682</v>
      </c>
      <c r="E82" s="52" t="s">
        <v>523</v>
      </c>
      <c r="F82" s="52" t="s">
        <v>386</v>
      </c>
      <c r="G82" s="52" t="s">
        <v>387</v>
      </c>
      <c r="H82" s="52" t="s">
        <v>434</v>
      </c>
      <c r="I82" s="52" t="s">
        <v>468</v>
      </c>
      <c r="J82" s="52"/>
      <c r="K82" s="52" t="s">
        <v>40</v>
      </c>
      <c r="L82" s="52" t="s">
        <v>683</v>
      </c>
      <c r="M82" s="56">
        <v>43944.568136574075</v>
      </c>
      <c r="N82" s="53">
        <f t="shared" si="1"/>
        <v>738.12611111212755</v>
      </c>
    </row>
    <row r="83" spans="1:14" x14ac:dyDescent="0.25">
      <c r="A83" s="52" t="s">
        <v>684</v>
      </c>
      <c r="B83" s="52" t="s">
        <v>615</v>
      </c>
      <c r="C83" s="56">
        <v>43927.804062499999</v>
      </c>
      <c r="D83" s="51" t="s">
        <v>685</v>
      </c>
      <c r="E83" s="52" t="s">
        <v>407</v>
      </c>
      <c r="F83" s="52" t="s">
        <v>386</v>
      </c>
      <c r="G83" s="52" t="s">
        <v>387</v>
      </c>
      <c r="H83" s="52" t="s">
        <v>388</v>
      </c>
      <c r="I83" s="52" t="s">
        <v>416</v>
      </c>
      <c r="J83" s="52" t="s">
        <v>617</v>
      </c>
      <c r="K83" s="52" t="s">
        <v>62</v>
      </c>
      <c r="L83" s="52" t="s">
        <v>686</v>
      </c>
      <c r="M83" s="56">
        <v>43944.781041666698</v>
      </c>
      <c r="N83" s="53">
        <f t="shared" si="1"/>
        <v>407.44750000076601</v>
      </c>
    </row>
    <row r="84" spans="1:14" ht="409.5" x14ac:dyDescent="0.25">
      <c r="A84" s="52" t="s">
        <v>687</v>
      </c>
      <c r="B84" s="52" t="s">
        <v>443</v>
      </c>
      <c r="C84" s="56">
        <v>43930.416724536997</v>
      </c>
      <c r="D84" s="54" t="s">
        <v>688</v>
      </c>
      <c r="E84" s="52" t="s">
        <v>443</v>
      </c>
      <c r="F84" s="52" t="s">
        <v>386</v>
      </c>
      <c r="G84" s="52" t="s">
        <v>387</v>
      </c>
      <c r="H84" s="52" t="s">
        <v>434</v>
      </c>
      <c r="I84" s="52" t="s">
        <v>468</v>
      </c>
      <c r="J84" s="52" t="s">
        <v>437</v>
      </c>
      <c r="K84" s="52" t="s">
        <v>62</v>
      </c>
      <c r="L84" s="52" t="s">
        <v>689</v>
      </c>
      <c r="M84" s="56">
        <v>43942.716134259303</v>
      </c>
      <c r="N84" s="53">
        <f t="shared" si="1"/>
        <v>295.18583333533024</v>
      </c>
    </row>
    <row r="85" spans="1:14" x14ac:dyDescent="0.25">
      <c r="A85" s="52" t="s">
        <v>690</v>
      </c>
      <c r="B85" s="52" t="s">
        <v>414</v>
      </c>
      <c r="C85" s="56">
        <v>43931.417696759301</v>
      </c>
      <c r="D85" s="51" t="s">
        <v>691</v>
      </c>
      <c r="E85" s="52" t="s">
        <v>414</v>
      </c>
      <c r="F85" s="52" t="s">
        <v>386</v>
      </c>
      <c r="G85" s="52" t="s">
        <v>387</v>
      </c>
      <c r="H85" s="52" t="s">
        <v>409</v>
      </c>
      <c r="I85" s="52" t="s">
        <v>411</v>
      </c>
      <c r="J85" s="52" t="s">
        <v>417</v>
      </c>
      <c r="K85" s="52" t="s">
        <v>692</v>
      </c>
      <c r="L85" s="52" t="s">
        <v>693</v>
      </c>
      <c r="M85" s="56">
        <v>43944.785324074102</v>
      </c>
      <c r="N85" s="53">
        <f t="shared" si="1"/>
        <v>320.82305555522908</v>
      </c>
    </row>
    <row r="86" spans="1:14" ht="25.5" x14ac:dyDescent="0.25">
      <c r="A86" s="52" t="s">
        <v>694</v>
      </c>
      <c r="B86" s="52" t="s">
        <v>584</v>
      </c>
      <c r="C86" s="56">
        <v>43935.8032060185</v>
      </c>
      <c r="D86" s="51" t="s">
        <v>695</v>
      </c>
      <c r="E86" s="52" t="s">
        <v>584</v>
      </c>
      <c r="F86" s="52" t="s">
        <v>386</v>
      </c>
      <c r="G86" s="52" t="s">
        <v>387</v>
      </c>
      <c r="H86" s="52" t="s">
        <v>396</v>
      </c>
      <c r="I86" s="52" t="s">
        <v>445</v>
      </c>
      <c r="J86" s="52" t="s">
        <v>589</v>
      </c>
      <c r="K86" s="52" t="s">
        <v>607</v>
      </c>
      <c r="L86" s="52" t="s">
        <v>696</v>
      </c>
      <c r="M86" s="56">
        <v>43944.787974537001</v>
      </c>
      <c r="N86" s="53">
        <f t="shared" si="1"/>
        <v>215.63444444403285</v>
      </c>
    </row>
    <row r="87" spans="1:14" ht="25.5" x14ac:dyDescent="0.25">
      <c r="A87" s="52" t="s">
        <v>697</v>
      </c>
      <c r="B87" s="52" t="s">
        <v>414</v>
      </c>
      <c r="C87" s="56">
        <v>43937.649398148198</v>
      </c>
      <c r="D87" s="51" t="s">
        <v>698</v>
      </c>
      <c r="E87" s="52" t="s">
        <v>414</v>
      </c>
      <c r="F87" s="52" t="s">
        <v>386</v>
      </c>
      <c r="G87" s="52" t="s">
        <v>387</v>
      </c>
      <c r="H87" s="52" t="s">
        <v>396</v>
      </c>
      <c r="I87" s="52" t="s">
        <v>445</v>
      </c>
      <c r="J87" s="52" t="s">
        <v>417</v>
      </c>
      <c r="K87" s="52" t="s">
        <v>304</v>
      </c>
      <c r="L87" s="52" t="s">
        <v>699</v>
      </c>
      <c r="M87" s="56">
        <v>43944.569895833301</v>
      </c>
      <c r="N87" s="53">
        <f t="shared" si="1"/>
        <v>166.09194444247987</v>
      </c>
    </row>
    <row r="88" spans="1:14" ht="25.5" x14ac:dyDescent="0.25">
      <c r="A88" s="52" t="s">
        <v>700</v>
      </c>
      <c r="B88" s="52" t="s">
        <v>496</v>
      </c>
      <c r="C88" s="56">
        <v>43938.465567129599</v>
      </c>
      <c r="D88" s="51" t="s">
        <v>701</v>
      </c>
      <c r="E88" s="52" t="s">
        <v>496</v>
      </c>
      <c r="F88" s="52" t="s">
        <v>386</v>
      </c>
      <c r="G88" s="52" t="s">
        <v>387</v>
      </c>
      <c r="H88" s="52" t="s">
        <v>396</v>
      </c>
      <c r="I88" s="52" t="s">
        <v>445</v>
      </c>
      <c r="J88" s="52" t="s">
        <v>437</v>
      </c>
      <c r="K88" s="52" t="s">
        <v>80</v>
      </c>
      <c r="L88" s="52" t="s">
        <v>702</v>
      </c>
      <c r="M88" s="56">
        <v>43942.716921296298</v>
      </c>
      <c r="N88" s="53">
        <f t="shared" si="1"/>
        <v>102.03250000078697</v>
      </c>
    </row>
    <row r="89" spans="1:14" x14ac:dyDescent="0.25">
      <c r="A89" s="52" t="s">
        <v>703</v>
      </c>
      <c r="B89" s="52" t="s">
        <v>407</v>
      </c>
      <c r="C89" s="56">
        <v>43941.496631944501</v>
      </c>
      <c r="D89" s="51" t="s">
        <v>704</v>
      </c>
      <c r="E89" s="52" t="s">
        <v>407</v>
      </c>
      <c r="F89" s="52" t="s">
        <v>386</v>
      </c>
      <c r="G89" s="52" t="s">
        <v>387</v>
      </c>
      <c r="H89" s="52" t="s">
        <v>409</v>
      </c>
      <c r="I89" s="52" t="s">
        <v>411</v>
      </c>
      <c r="J89" s="52" t="s">
        <v>62</v>
      </c>
      <c r="K89" s="52" t="s">
        <v>62</v>
      </c>
      <c r="L89" s="52" t="s">
        <v>669</v>
      </c>
      <c r="M89" s="56">
        <v>43941.496990740699</v>
      </c>
      <c r="N89" s="53">
        <f t="shared" si="1"/>
        <v>8.6111087584868073E-3</v>
      </c>
    </row>
    <row r="90" spans="1:14" ht="25.5" x14ac:dyDescent="0.25">
      <c r="A90" s="52" t="s">
        <v>705</v>
      </c>
      <c r="B90" s="52" t="s">
        <v>523</v>
      </c>
      <c r="C90" s="56">
        <v>43941.690567129597</v>
      </c>
      <c r="D90" s="51" t="s">
        <v>706</v>
      </c>
      <c r="E90" s="52" t="s">
        <v>523</v>
      </c>
      <c r="F90" s="52" t="s">
        <v>386</v>
      </c>
      <c r="G90" s="52" t="s">
        <v>387</v>
      </c>
      <c r="H90" s="52" t="s">
        <v>396</v>
      </c>
      <c r="I90" s="52" t="s">
        <v>445</v>
      </c>
      <c r="J90" s="52"/>
      <c r="K90" s="52" t="s">
        <v>40</v>
      </c>
      <c r="L90" s="52" t="s">
        <v>707</v>
      </c>
      <c r="M90" s="56">
        <v>43942.541273148097</v>
      </c>
      <c r="N90" s="53">
        <f t="shared" si="1"/>
        <v>20.416944444004912</v>
      </c>
    </row>
    <row r="91" spans="1:14" ht="25.5" x14ac:dyDescent="0.25">
      <c r="A91" s="52" t="s">
        <v>708</v>
      </c>
      <c r="B91" s="52" t="s">
        <v>523</v>
      </c>
      <c r="C91" s="56">
        <v>43941.763437499998</v>
      </c>
      <c r="D91" s="51" t="s">
        <v>709</v>
      </c>
      <c r="E91" s="52" t="s">
        <v>523</v>
      </c>
      <c r="F91" s="52" t="s">
        <v>386</v>
      </c>
      <c r="G91" s="52" t="s">
        <v>387</v>
      </c>
      <c r="H91" s="52" t="s">
        <v>434</v>
      </c>
      <c r="I91" s="52" t="s">
        <v>468</v>
      </c>
      <c r="J91" s="52"/>
      <c r="K91" s="52" t="s">
        <v>40</v>
      </c>
      <c r="L91" s="52" t="s">
        <v>710</v>
      </c>
      <c r="M91" s="56">
        <v>43942.4788541667</v>
      </c>
      <c r="N91" s="53">
        <f t="shared" si="1"/>
        <v>17.170000000856817</v>
      </c>
    </row>
    <row r="92" spans="1:14" x14ac:dyDescent="0.25">
      <c r="A92" s="52" t="s">
        <v>711</v>
      </c>
      <c r="B92" s="52" t="s">
        <v>664</v>
      </c>
      <c r="C92" s="56">
        <v>43941.816458333298</v>
      </c>
      <c r="D92" s="51" t="s">
        <v>637</v>
      </c>
      <c r="E92" s="52" t="s">
        <v>664</v>
      </c>
      <c r="F92" s="52" t="s">
        <v>386</v>
      </c>
      <c r="G92" s="52" t="s">
        <v>387</v>
      </c>
      <c r="H92" s="52" t="s">
        <v>409</v>
      </c>
      <c r="I92" s="52" t="s">
        <v>411</v>
      </c>
      <c r="J92" s="52" t="s">
        <v>473</v>
      </c>
      <c r="K92" s="52" t="s">
        <v>62</v>
      </c>
      <c r="L92" s="52" t="s">
        <v>666</v>
      </c>
      <c r="M92" s="56">
        <v>43944.782071759299</v>
      </c>
      <c r="N92" s="53">
        <f t="shared" si="1"/>
        <v>71.174722224008292</v>
      </c>
    </row>
    <row r="93" spans="1:14" x14ac:dyDescent="0.25">
      <c r="A93" s="52" t="s">
        <v>712</v>
      </c>
      <c r="B93" s="52" t="s">
        <v>407</v>
      </c>
      <c r="C93" s="56">
        <v>43942.4822569444</v>
      </c>
      <c r="D93" s="51" t="s">
        <v>713</v>
      </c>
      <c r="E93" s="52" t="s">
        <v>407</v>
      </c>
      <c r="F93" s="52" t="s">
        <v>386</v>
      </c>
      <c r="G93" s="52" t="s">
        <v>387</v>
      </c>
      <c r="H93" s="52" t="s">
        <v>409</v>
      </c>
      <c r="I93" s="52" t="s">
        <v>411</v>
      </c>
      <c r="J93" s="52" t="s">
        <v>62</v>
      </c>
      <c r="K93" s="52" t="s">
        <v>62</v>
      </c>
      <c r="L93" s="52" t="s">
        <v>714</v>
      </c>
      <c r="M93" s="56">
        <v>43942.482581018499</v>
      </c>
      <c r="N93" s="53">
        <f t="shared" si="1"/>
        <v>7.7777783735655248E-3</v>
      </c>
    </row>
    <row r="94" spans="1:14" ht="38.25" x14ac:dyDescent="0.25">
      <c r="A94" s="52" t="s">
        <v>715</v>
      </c>
      <c r="B94" s="52" t="s">
        <v>523</v>
      </c>
      <c r="C94" s="56">
        <v>43942.679895833302</v>
      </c>
      <c r="D94" s="51" t="s">
        <v>716</v>
      </c>
      <c r="E94" s="52" t="s">
        <v>523</v>
      </c>
      <c r="F94" s="52" t="s">
        <v>386</v>
      </c>
      <c r="G94" s="52" t="s">
        <v>387</v>
      </c>
      <c r="H94" s="52" t="s">
        <v>434</v>
      </c>
      <c r="I94" s="52" t="s">
        <v>468</v>
      </c>
      <c r="J94" s="52"/>
      <c r="K94" s="52" t="s">
        <v>40</v>
      </c>
      <c r="L94" s="52" t="s">
        <v>717</v>
      </c>
      <c r="M94" s="56">
        <v>43944.562083333301</v>
      </c>
      <c r="N94" s="53">
        <f t="shared" si="1"/>
        <v>45.17249999998603</v>
      </c>
    </row>
    <row r="95" spans="1:14" ht="25.5" x14ac:dyDescent="0.25">
      <c r="A95" s="52" t="s">
        <v>718</v>
      </c>
      <c r="B95" s="52" t="s">
        <v>443</v>
      </c>
      <c r="C95" s="56">
        <v>43942.718622685199</v>
      </c>
      <c r="D95" s="51" t="s">
        <v>719</v>
      </c>
      <c r="E95" s="52" t="s">
        <v>443</v>
      </c>
      <c r="F95" s="52" t="s">
        <v>386</v>
      </c>
      <c r="G95" s="52" t="s">
        <v>387</v>
      </c>
      <c r="H95" s="52" t="s">
        <v>434</v>
      </c>
      <c r="I95" s="52" t="s">
        <v>468</v>
      </c>
      <c r="J95" s="52" t="s">
        <v>437</v>
      </c>
      <c r="K95" s="52" t="s">
        <v>62</v>
      </c>
      <c r="L95" s="52" t="s">
        <v>720</v>
      </c>
      <c r="M95" s="56">
        <v>43942.719004629602</v>
      </c>
      <c r="N95" s="53">
        <f t="shared" si="1"/>
        <v>9.1666656662710011E-3</v>
      </c>
    </row>
    <row r="96" spans="1:14" ht="25.5" x14ac:dyDescent="0.25">
      <c r="A96" s="52" t="s">
        <v>721</v>
      </c>
      <c r="B96" s="52" t="s">
        <v>496</v>
      </c>
      <c r="C96" s="56">
        <v>43942.9917361111</v>
      </c>
      <c r="D96" s="51" t="s">
        <v>722</v>
      </c>
      <c r="E96" s="52" t="s">
        <v>496</v>
      </c>
      <c r="F96" s="52" t="s">
        <v>723</v>
      </c>
      <c r="G96" s="52" t="s">
        <v>387</v>
      </c>
      <c r="H96" s="52" t="s">
        <v>434</v>
      </c>
      <c r="I96" s="52" t="s">
        <v>468</v>
      </c>
      <c r="J96" s="52" t="s">
        <v>437</v>
      </c>
      <c r="K96" s="52" t="s">
        <v>80</v>
      </c>
      <c r="L96" s="52" t="s">
        <v>724</v>
      </c>
      <c r="M96" s="56">
        <v>43945.587800925903</v>
      </c>
      <c r="N96" s="53">
        <f t="shared" si="1"/>
        <v>62.305555555270985</v>
      </c>
    </row>
    <row r="97" spans="1:14" ht="25.5" x14ac:dyDescent="0.25">
      <c r="A97" s="52" t="s">
        <v>725</v>
      </c>
      <c r="B97" s="52" t="s">
        <v>726</v>
      </c>
      <c r="C97" s="56">
        <v>43943.470775463</v>
      </c>
      <c r="D97" s="51" t="s">
        <v>727</v>
      </c>
      <c r="E97" s="52" t="s">
        <v>394</v>
      </c>
      <c r="F97" s="52" t="s">
        <v>386</v>
      </c>
      <c r="G97" s="52" t="s">
        <v>387</v>
      </c>
      <c r="H97" s="52" t="s">
        <v>434</v>
      </c>
      <c r="I97" s="52" t="s">
        <v>468</v>
      </c>
      <c r="J97" s="52" t="s">
        <v>62</v>
      </c>
      <c r="K97" s="52" t="s">
        <v>62</v>
      </c>
      <c r="L97" s="52" t="s">
        <v>728</v>
      </c>
      <c r="M97" s="56">
        <v>43943.940057870401</v>
      </c>
      <c r="N97" s="53">
        <f t="shared" si="1"/>
        <v>11.262777777621523</v>
      </c>
    </row>
    <row r="98" spans="1:14" x14ac:dyDescent="0.25">
      <c r="A98" s="52" t="s">
        <v>729</v>
      </c>
      <c r="B98" s="52" t="s">
        <v>407</v>
      </c>
      <c r="C98" s="56">
        <v>43943.786921296298</v>
      </c>
      <c r="D98" s="51" t="s">
        <v>637</v>
      </c>
      <c r="E98" s="52" t="s">
        <v>407</v>
      </c>
      <c r="F98" s="52" t="s">
        <v>386</v>
      </c>
      <c r="G98" s="52" t="s">
        <v>387</v>
      </c>
      <c r="H98" s="52" t="s">
        <v>409</v>
      </c>
      <c r="I98" s="52" t="s">
        <v>411</v>
      </c>
      <c r="J98" s="52" t="s">
        <v>62</v>
      </c>
      <c r="K98" s="52" t="s">
        <v>62</v>
      </c>
      <c r="L98" s="52" t="s">
        <v>669</v>
      </c>
      <c r="M98" s="56">
        <v>43943.7873958333</v>
      </c>
      <c r="N98" s="53">
        <f t="shared" si="1"/>
        <v>1.1388888058718294E-2</v>
      </c>
    </row>
    <row r="99" spans="1:14" ht="25.5" x14ac:dyDescent="0.25">
      <c r="A99" s="52" t="s">
        <v>730</v>
      </c>
      <c r="B99" s="52" t="s">
        <v>407</v>
      </c>
      <c r="C99" s="56">
        <v>43943.789907407401</v>
      </c>
      <c r="D99" s="51" t="s">
        <v>731</v>
      </c>
      <c r="E99" s="52" t="s">
        <v>407</v>
      </c>
      <c r="F99" s="52" t="s">
        <v>386</v>
      </c>
      <c r="G99" s="52" t="s">
        <v>387</v>
      </c>
      <c r="H99" s="52" t="s">
        <v>409</v>
      </c>
      <c r="I99" s="52" t="s">
        <v>411</v>
      </c>
      <c r="J99" s="52" t="s">
        <v>62</v>
      </c>
      <c r="K99" s="52" t="s">
        <v>62</v>
      </c>
      <c r="L99" s="52" t="s">
        <v>732</v>
      </c>
      <c r="M99" s="56">
        <v>43943.791886574101</v>
      </c>
      <c r="N99" s="53">
        <f t="shared" si="1"/>
        <v>4.7500000800937414E-2</v>
      </c>
    </row>
    <row r="100" spans="1:14" ht="25.5" x14ac:dyDescent="0.25">
      <c r="A100" s="52" t="s">
        <v>733</v>
      </c>
      <c r="B100" s="52" t="s">
        <v>407</v>
      </c>
      <c r="C100" s="56">
        <v>43943.794236111098</v>
      </c>
      <c r="D100" s="51" t="s">
        <v>734</v>
      </c>
      <c r="E100" s="52" t="s">
        <v>407</v>
      </c>
      <c r="F100" s="52" t="s">
        <v>386</v>
      </c>
      <c r="G100" s="52" t="s">
        <v>387</v>
      </c>
      <c r="H100" s="52" t="s">
        <v>586</v>
      </c>
      <c r="I100" s="52" t="s">
        <v>588</v>
      </c>
      <c r="J100" s="52" t="s">
        <v>62</v>
      </c>
      <c r="K100" s="52" t="s">
        <v>62</v>
      </c>
      <c r="L100" s="52" t="s">
        <v>735</v>
      </c>
      <c r="M100" s="56">
        <v>43943.795231481497</v>
      </c>
      <c r="N100" s="53">
        <f t="shared" si="1"/>
        <v>2.388888958375901E-2</v>
      </c>
    </row>
    <row r="101" spans="1:14" x14ac:dyDescent="0.25">
      <c r="A101" s="52" t="s">
        <v>736</v>
      </c>
      <c r="B101" s="52" t="s">
        <v>407</v>
      </c>
      <c r="C101" s="56">
        <v>43943.798553240696</v>
      </c>
      <c r="D101" s="51" t="s">
        <v>737</v>
      </c>
      <c r="E101" s="52" t="s">
        <v>407</v>
      </c>
      <c r="F101" s="52" t="s">
        <v>386</v>
      </c>
      <c r="G101" s="52" t="s">
        <v>387</v>
      </c>
      <c r="H101" s="52" t="s">
        <v>586</v>
      </c>
      <c r="I101" s="52" t="s">
        <v>588</v>
      </c>
      <c r="J101" s="52" t="s">
        <v>62</v>
      </c>
      <c r="K101" s="52" t="s">
        <v>62</v>
      </c>
      <c r="L101" s="52" t="s">
        <v>738</v>
      </c>
      <c r="M101" s="56">
        <v>43943.799050925903</v>
      </c>
      <c r="N101" s="53">
        <f t="shared" si="1"/>
        <v>1.1944444966502488E-2</v>
      </c>
    </row>
    <row r="102" spans="1:14" x14ac:dyDescent="0.25">
      <c r="A102" s="52" t="s">
        <v>739</v>
      </c>
      <c r="B102" s="52" t="s">
        <v>414</v>
      </c>
      <c r="C102" s="56">
        <v>43944.4155902778</v>
      </c>
      <c r="D102" s="51" t="s">
        <v>740</v>
      </c>
      <c r="E102" s="52" t="s">
        <v>414</v>
      </c>
      <c r="F102" s="52" t="s">
        <v>386</v>
      </c>
      <c r="G102" s="52" t="s">
        <v>387</v>
      </c>
      <c r="H102" s="52" t="s">
        <v>388</v>
      </c>
      <c r="I102" s="52" t="s">
        <v>416</v>
      </c>
      <c r="J102" s="52" t="s">
        <v>417</v>
      </c>
      <c r="K102" s="52" t="s">
        <v>304</v>
      </c>
      <c r="L102" s="52" t="s">
        <v>741</v>
      </c>
      <c r="M102" s="56">
        <v>43944.4753009259</v>
      </c>
      <c r="N102" s="53">
        <f t="shared" si="1"/>
        <v>1.4330555544001982</v>
      </c>
    </row>
    <row r="103" spans="1:14" ht="25.5" x14ac:dyDescent="0.25">
      <c r="A103" s="52" t="s">
        <v>742</v>
      </c>
      <c r="B103" s="52" t="s">
        <v>401</v>
      </c>
      <c r="C103" s="56">
        <v>43944.448136574101</v>
      </c>
      <c r="D103" s="51" t="s">
        <v>743</v>
      </c>
      <c r="E103" s="52" t="s">
        <v>401</v>
      </c>
      <c r="F103" s="52" t="s">
        <v>723</v>
      </c>
      <c r="G103" s="52" t="s">
        <v>387</v>
      </c>
      <c r="H103" s="52" t="s">
        <v>434</v>
      </c>
      <c r="I103" s="52" t="s">
        <v>468</v>
      </c>
      <c r="J103" s="52" t="s">
        <v>80</v>
      </c>
      <c r="K103" s="52" t="s">
        <v>80</v>
      </c>
      <c r="L103" s="52" t="s">
        <v>744</v>
      </c>
      <c r="M103" s="56">
        <v>43945.476805555598</v>
      </c>
      <c r="N103" s="53">
        <f t="shared" si="1"/>
        <v>24.688055555918254</v>
      </c>
    </row>
    <row r="104" spans="1:14" x14ac:dyDescent="0.25">
      <c r="A104" s="52" t="s">
        <v>745</v>
      </c>
      <c r="B104" s="52" t="s">
        <v>407</v>
      </c>
      <c r="C104" s="56">
        <v>43944.479409722197</v>
      </c>
      <c r="D104" s="51" t="s">
        <v>746</v>
      </c>
      <c r="E104" s="52" t="s">
        <v>407</v>
      </c>
      <c r="F104" s="52" t="s">
        <v>386</v>
      </c>
      <c r="G104" s="52" t="s">
        <v>387</v>
      </c>
      <c r="H104" s="52" t="s">
        <v>409</v>
      </c>
      <c r="I104" s="52" t="s">
        <v>411</v>
      </c>
      <c r="J104" s="52" t="s">
        <v>62</v>
      </c>
      <c r="K104" s="52" t="s">
        <v>62</v>
      </c>
      <c r="L104" s="52" t="s">
        <v>747</v>
      </c>
      <c r="M104" s="56">
        <v>43944.485150462999</v>
      </c>
      <c r="N104" s="53">
        <f t="shared" si="1"/>
        <v>0.13777777925133705</v>
      </c>
    </row>
    <row r="105" spans="1:14" ht="25.5" x14ac:dyDescent="0.25">
      <c r="A105" s="52" t="s">
        <v>748</v>
      </c>
      <c r="B105" s="52" t="s">
        <v>749</v>
      </c>
      <c r="C105" s="56">
        <v>43944.482592592598</v>
      </c>
      <c r="D105" s="51" t="s">
        <v>750</v>
      </c>
      <c r="E105" s="52" t="s">
        <v>394</v>
      </c>
      <c r="F105" s="52" t="s">
        <v>386</v>
      </c>
      <c r="G105" s="52" t="s">
        <v>387</v>
      </c>
      <c r="H105" s="52" t="s">
        <v>409</v>
      </c>
      <c r="I105" s="52" t="s">
        <v>577</v>
      </c>
      <c r="J105" s="52" t="s">
        <v>396</v>
      </c>
      <c r="K105" s="52" t="s">
        <v>62</v>
      </c>
      <c r="L105" s="52" t="s">
        <v>751</v>
      </c>
      <c r="M105" s="56">
        <v>43944.7837268519</v>
      </c>
      <c r="N105" s="53">
        <f t="shared" si="1"/>
        <v>7.2272222232422791</v>
      </c>
    </row>
    <row r="106" spans="1:14" ht="25.5" x14ac:dyDescent="0.25">
      <c r="A106" s="52" t="s">
        <v>752</v>
      </c>
      <c r="B106" s="52" t="s">
        <v>753</v>
      </c>
      <c r="C106" s="56">
        <v>43944.522685185198</v>
      </c>
      <c r="D106" s="51" t="s">
        <v>754</v>
      </c>
      <c r="E106" s="52" t="s">
        <v>407</v>
      </c>
      <c r="F106" s="52" t="s">
        <v>386</v>
      </c>
      <c r="G106" s="52" t="s">
        <v>387</v>
      </c>
      <c r="H106" s="52" t="s">
        <v>388</v>
      </c>
      <c r="I106" s="52" t="s">
        <v>416</v>
      </c>
      <c r="J106" s="52" t="s">
        <v>437</v>
      </c>
      <c r="K106" s="52" t="s">
        <v>62</v>
      </c>
      <c r="L106" s="52" t="s">
        <v>755</v>
      </c>
      <c r="M106" s="56">
        <v>43944.5261342593</v>
      </c>
      <c r="N106" s="53">
        <f t="shared" si="1"/>
        <v>8.2777778443414718E-2</v>
      </c>
    </row>
    <row r="107" spans="1:14" ht="25.5" x14ac:dyDescent="0.25">
      <c r="A107" s="52" t="s">
        <v>756</v>
      </c>
      <c r="B107" s="52" t="s">
        <v>500</v>
      </c>
      <c r="C107" s="56">
        <v>43944.657199074099</v>
      </c>
      <c r="D107" s="51" t="s">
        <v>757</v>
      </c>
      <c r="E107" s="52" t="s">
        <v>500</v>
      </c>
      <c r="F107" s="52" t="s">
        <v>386</v>
      </c>
      <c r="G107" s="52" t="s">
        <v>387</v>
      </c>
      <c r="H107" s="52" t="s">
        <v>388</v>
      </c>
      <c r="I107" s="52" t="s">
        <v>416</v>
      </c>
      <c r="J107" s="52"/>
      <c r="K107" s="52" t="s">
        <v>501</v>
      </c>
      <c r="L107" s="52" t="s">
        <v>758</v>
      </c>
      <c r="M107" s="56">
        <v>43944.681863425903</v>
      </c>
      <c r="N107" s="53">
        <f t="shared" si="1"/>
        <v>0.59194444329477847</v>
      </c>
    </row>
    <row r="108" spans="1:14" ht="25.5" x14ac:dyDescent="0.25">
      <c r="A108" s="52" t="s">
        <v>759</v>
      </c>
      <c r="B108" s="52" t="s">
        <v>407</v>
      </c>
      <c r="C108" s="56">
        <v>43944.713553240697</v>
      </c>
      <c r="D108" s="51" t="s">
        <v>760</v>
      </c>
      <c r="E108" s="52" t="s">
        <v>407</v>
      </c>
      <c r="F108" s="52" t="s">
        <v>386</v>
      </c>
      <c r="G108" s="52" t="s">
        <v>387</v>
      </c>
      <c r="H108" s="52" t="s">
        <v>586</v>
      </c>
      <c r="I108" s="52" t="s">
        <v>588</v>
      </c>
      <c r="J108" s="52" t="s">
        <v>62</v>
      </c>
      <c r="K108" s="52" t="s">
        <v>62</v>
      </c>
      <c r="L108" s="52" t="s">
        <v>761</v>
      </c>
      <c r="M108" s="56">
        <v>43944.714247685202</v>
      </c>
      <c r="N108" s="53">
        <f t="shared" si="1"/>
        <v>1.6666668117977679E-2</v>
      </c>
    </row>
    <row r="109" spans="1:14" ht="25.5" x14ac:dyDescent="0.25">
      <c r="A109" s="52" t="s">
        <v>762</v>
      </c>
      <c r="B109" s="52" t="s">
        <v>500</v>
      </c>
      <c r="C109" s="56">
        <v>43944.756168981497</v>
      </c>
      <c r="D109" s="51" t="s">
        <v>763</v>
      </c>
      <c r="E109" s="52" t="s">
        <v>500</v>
      </c>
      <c r="F109" s="52" t="s">
        <v>386</v>
      </c>
      <c r="G109" s="52" t="s">
        <v>387</v>
      </c>
      <c r="H109" s="52" t="s">
        <v>388</v>
      </c>
      <c r="I109" s="52" t="s">
        <v>416</v>
      </c>
      <c r="J109" s="52" t="s">
        <v>764</v>
      </c>
      <c r="K109" s="52" t="s">
        <v>501</v>
      </c>
      <c r="L109" s="52" t="s">
        <v>765</v>
      </c>
      <c r="M109" s="56">
        <v>43944.763888888898</v>
      </c>
      <c r="N109" s="53">
        <f t="shared" si="1"/>
        <v>0.18527777760755271</v>
      </c>
    </row>
    <row r="110" spans="1:14" ht="25.5" x14ac:dyDescent="0.25">
      <c r="A110" s="52" t="s">
        <v>766</v>
      </c>
      <c r="B110" s="52" t="s">
        <v>432</v>
      </c>
      <c r="C110" s="56">
        <v>43945.439293981501</v>
      </c>
      <c r="D110" s="51" t="s">
        <v>767</v>
      </c>
      <c r="E110" s="52" t="s">
        <v>432</v>
      </c>
      <c r="F110" s="52" t="s">
        <v>723</v>
      </c>
      <c r="G110" s="52" t="s">
        <v>387</v>
      </c>
      <c r="H110" s="52" t="s">
        <v>434</v>
      </c>
      <c r="I110" s="52" t="s">
        <v>468</v>
      </c>
      <c r="J110" s="52" t="s">
        <v>437</v>
      </c>
      <c r="K110" s="52" t="s">
        <v>44</v>
      </c>
      <c r="L110" s="52" t="s">
        <v>768</v>
      </c>
      <c r="M110" s="56">
        <v>43945.767893518503</v>
      </c>
      <c r="N110" s="53">
        <f t="shared" si="1"/>
        <v>7.8863888880587183</v>
      </c>
    </row>
    <row r="111" spans="1:14" x14ac:dyDescent="0.25">
      <c r="A111" s="52" t="s">
        <v>769</v>
      </c>
      <c r="B111" s="52" t="s">
        <v>407</v>
      </c>
      <c r="C111" s="56">
        <v>43945.511122685202</v>
      </c>
      <c r="D111" s="51" t="s">
        <v>770</v>
      </c>
      <c r="E111" s="52" t="s">
        <v>407</v>
      </c>
      <c r="F111" s="52" t="s">
        <v>723</v>
      </c>
      <c r="G111" s="52" t="s">
        <v>387</v>
      </c>
      <c r="H111" s="52" t="s">
        <v>434</v>
      </c>
      <c r="I111" s="52" t="s">
        <v>436</v>
      </c>
      <c r="J111" s="52" t="s">
        <v>62</v>
      </c>
      <c r="K111" s="52" t="s">
        <v>62</v>
      </c>
      <c r="L111" s="52" t="s">
        <v>771</v>
      </c>
      <c r="M111" s="56">
        <v>43945.511516203696</v>
      </c>
      <c r="N111" s="53">
        <f t="shared" si="1"/>
        <v>9.4444438582286239E-3</v>
      </c>
    </row>
    <row r="112" spans="1:14" x14ac:dyDescent="0.25">
      <c r="A112" s="52" t="s">
        <v>772</v>
      </c>
      <c r="B112" s="52" t="s">
        <v>407</v>
      </c>
      <c r="C112" s="56">
        <v>43945.514687499999</v>
      </c>
      <c r="D112" s="51" t="s">
        <v>773</v>
      </c>
      <c r="E112" s="52" t="s">
        <v>407</v>
      </c>
      <c r="F112" s="52" t="s">
        <v>723</v>
      </c>
      <c r="G112" s="52" t="s">
        <v>387</v>
      </c>
      <c r="H112" s="52" t="s">
        <v>434</v>
      </c>
      <c r="I112" s="52" t="s">
        <v>436</v>
      </c>
      <c r="J112" s="52" t="s">
        <v>62</v>
      </c>
      <c r="K112" s="52" t="s">
        <v>62</v>
      </c>
      <c r="L112" s="52" t="s">
        <v>774</v>
      </c>
      <c r="M112" s="56">
        <v>43945.515416666698</v>
      </c>
      <c r="N112" s="53">
        <f t="shared" si="1"/>
        <v>1.7500000772997737E-2</v>
      </c>
    </row>
    <row r="113" spans="1:14" ht="25.5" x14ac:dyDescent="0.25">
      <c r="A113" s="52" t="s">
        <v>775</v>
      </c>
      <c r="B113" s="52" t="s">
        <v>407</v>
      </c>
      <c r="C113" s="56">
        <v>43945.583495370403</v>
      </c>
      <c r="D113" s="51" t="s">
        <v>776</v>
      </c>
      <c r="E113" s="52" t="s">
        <v>407</v>
      </c>
      <c r="F113" s="52" t="s">
        <v>723</v>
      </c>
      <c r="G113" s="52" t="s">
        <v>387</v>
      </c>
      <c r="H113" s="52" t="s">
        <v>409</v>
      </c>
      <c r="I113" s="52" t="s">
        <v>411</v>
      </c>
      <c r="J113" s="52" t="s">
        <v>62</v>
      </c>
      <c r="K113" s="52" t="s">
        <v>62</v>
      </c>
      <c r="L113" s="52" t="s">
        <v>777</v>
      </c>
      <c r="M113" s="56">
        <v>43945.584212962996</v>
      </c>
      <c r="N113" s="53">
        <f t="shared" si="1"/>
        <v>1.7222222231794149E-2</v>
      </c>
    </row>
    <row r="114" spans="1:14" ht="25.5" x14ac:dyDescent="0.25">
      <c r="A114" s="52" t="s">
        <v>778</v>
      </c>
      <c r="B114" s="52" t="s">
        <v>443</v>
      </c>
      <c r="C114" s="56">
        <v>43945.885972222197</v>
      </c>
      <c r="D114" s="51" t="s">
        <v>779</v>
      </c>
      <c r="E114" s="52" t="s">
        <v>443</v>
      </c>
      <c r="F114" s="52" t="s">
        <v>723</v>
      </c>
      <c r="G114" s="52" t="s">
        <v>387</v>
      </c>
      <c r="H114" s="52" t="s">
        <v>434</v>
      </c>
      <c r="I114" s="52" t="s">
        <v>436</v>
      </c>
      <c r="J114" s="52" t="s">
        <v>437</v>
      </c>
      <c r="K114" s="52" t="s">
        <v>62</v>
      </c>
      <c r="L114" s="52" t="s">
        <v>780</v>
      </c>
      <c r="M114" s="56">
        <v>43945.886550925898</v>
      </c>
      <c r="N114" s="53">
        <f t="shared" si="1"/>
        <v>1.3888888817746192E-2</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N10" sqref="N10"/>
    </sheetView>
  </sheetViews>
  <sheetFormatPr defaultRowHeight="15" x14ac:dyDescent="0.25"/>
  <cols>
    <col min="3" max="3" width="12" customWidth="1"/>
    <col min="4" max="4" width="20.42578125" customWidth="1"/>
    <col min="5" max="5" width="17.5703125" customWidth="1"/>
    <col min="6" max="6" width="15.140625" customWidth="1"/>
    <col min="7" max="7" width="14" customWidth="1"/>
    <col min="8" max="8" width="11.85546875" customWidth="1"/>
    <col min="9" max="10" width="11.5703125" customWidth="1"/>
  </cols>
  <sheetData>
    <row r="1" spans="1:10" s="61" customFormat="1" x14ac:dyDescent="0.25">
      <c r="A1" s="57" t="s">
        <v>105</v>
      </c>
      <c r="B1" s="57" t="s">
        <v>26</v>
      </c>
      <c r="C1" s="57" t="s">
        <v>781</v>
      </c>
      <c r="D1" s="57" t="s">
        <v>782</v>
      </c>
      <c r="E1" s="57" t="s">
        <v>783</v>
      </c>
      <c r="F1" s="57" t="s">
        <v>784</v>
      </c>
      <c r="G1" s="57" t="s">
        <v>785</v>
      </c>
      <c r="H1" s="57" t="s">
        <v>786</v>
      </c>
      <c r="I1" s="58" t="s">
        <v>787</v>
      </c>
      <c r="J1" s="60" t="s">
        <v>24</v>
      </c>
    </row>
    <row r="2" spans="1:10" ht="28.5" x14ac:dyDescent="0.25">
      <c r="A2" s="63">
        <v>1</v>
      </c>
      <c r="B2" s="63" t="s">
        <v>788</v>
      </c>
      <c r="C2" s="62" t="s">
        <v>789</v>
      </c>
      <c r="D2" s="63" t="s">
        <v>790</v>
      </c>
      <c r="E2" s="63" t="s">
        <v>791</v>
      </c>
      <c r="F2" s="67" t="s">
        <v>792</v>
      </c>
      <c r="G2" s="64" t="s">
        <v>793</v>
      </c>
      <c r="H2" s="68">
        <v>0</v>
      </c>
      <c r="I2" s="65">
        <v>1</v>
      </c>
      <c r="J2" s="69">
        <v>43987</v>
      </c>
    </row>
    <row r="3" spans="1:10" ht="28.5" x14ac:dyDescent="0.25">
      <c r="A3" s="63">
        <v>2</v>
      </c>
      <c r="B3" s="63" t="s">
        <v>788</v>
      </c>
      <c r="C3" s="62" t="s">
        <v>794</v>
      </c>
      <c r="D3" s="63" t="s">
        <v>410</v>
      </c>
      <c r="E3" s="63" t="s">
        <v>795</v>
      </c>
      <c r="F3" s="67" t="s">
        <v>796</v>
      </c>
      <c r="G3" s="64" t="s">
        <v>793</v>
      </c>
      <c r="H3" s="68"/>
      <c r="I3" s="65">
        <v>1</v>
      </c>
      <c r="J3" s="69">
        <v>43987</v>
      </c>
    </row>
    <row r="4" spans="1:10" ht="28.5" x14ac:dyDescent="0.25">
      <c r="A4" s="63">
        <v>3</v>
      </c>
      <c r="B4" s="63" t="s">
        <v>788</v>
      </c>
      <c r="C4" s="62" t="s">
        <v>797</v>
      </c>
      <c r="D4" s="63" t="s">
        <v>798</v>
      </c>
      <c r="E4" s="63" t="s">
        <v>799</v>
      </c>
      <c r="F4" s="67" t="s">
        <v>800</v>
      </c>
      <c r="G4" s="64" t="s">
        <v>793</v>
      </c>
      <c r="H4" s="68"/>
      <c r="I4" s="65">
        <v>1</v>
      </c>
      <c r="J4" s="69">
        <v>43987</v>
      </c>
    </row>
    <row r="5" spans="1:10" ht="28.5" x14ac:dyDescent="0.25">
      <c r="A5" s="63">
        <v>4</v>
      </c>
      <c r="B5" s="63" t="s">
        <v>788</v>
      </c>
      <c r="C5" s="62" t="s">
        <v>801</v>
      </c>
      <c r="D5" s="63" t="s">
        <v>802</v>
      </c>
      <c r="E5" s="63" t="s">
        <v>803</v>
      </c>
      <c r="F5" s="67" t="s">
        <v>804</v>
      </c>
      <c r="G5" s="64" t="s">
        <v>805</v>
      </c>
      <c r="H5" s="64" t="s">
        <v>806</v>
      </c>
      <c r="I5" s="65">
        <v>0.99809999999999999</v>
      </c>
      <c r="J5" s="69">
        <v>43987</v>
      </c>
    </row>
    <row r="6" spans="1:10" ht="28.5" x14ac:dyDescent="0.25">
      <c r="A6" s="63">
        <v>5</v>
      </c>
      <c r="B6" s="63" t="s">
        <v>788</v>
      </c>
      <c r="C6" s="62" t="s">
        <v>807</v>
      </c>
      <c r="D6" s="63" t="s">
        <v>808</v>
      </c>
      <c r="E6" s="63" t="s">
        <v>809</v>
      </c>
      <c r="F6" s="67" t="s">
        <v>810</v>
      </c>
      <c r="G6" s="64" t="s">
        <v>793</v>
      </c>
      <c r="H6" s="68"/>
      <c r="I6" s="65">
        <v>1</v>
      </c>
      <c r="J6" s="69">
        <v>43987</v>
      </c>
    </row>
    <row r="7" spans="1:10" ht="28.5" x14ac:dyDescent="0.25">
      <c r="A7" s="63">
        <v>6</v>
      </c>
      <c r="B7" s="63" t="s">
        <v>788</v>
      </c>
      <c r="C7" s="62" t="s">
        <v>807</v>
      </c>
      <c r="D7" s="63" t="s">
        <v>811</v>
      </c>
      <c r="E7" s="63" t="s">
        <v>812</v>
      </c>
      <c r="F7" s="67" t="s">
        <v>813</v>
      </c>
      <c r="G7" s="64" t="s">
        <v>793</v>
      </c>
      <c r="H7" s="68"/>
      <c r="I7" s="65">
        <v>1</v>
      </c>
      <c r="J7" s="69">
        <v>43987</v>
      </c>
    </row>
    <row r="8" spans="1:10" ht="28.5" x14ac:dyDescent="0.25">
      <c r="A8" s="63">
        <v>7</v>
      </c>
      <c r="B8" s="63" t="s">
        <v>788</v>
      </c>
      <c r="C8" s="62" t="s">
        <v>807</v>
      </c>
      <c r="D8" s="63" t="s">
        <v>814</v>
      </c>
      <c r="E8" s="63" t="s">
        <v>815</v>
      </c>
      <c r="F8" s="67" t="s">
        <v>816</v>
      </c>
      <c r="G8" s="64" t="s">
        <v>817</v>
      </c>
      <c r="H8" s="64" t="s">
        <v>818</v>
      </c>
      <c r="I8" s="65">
        <v>0.99970000000000003</v>
      </c>
      <c r="J8" s="69">
        <v>43987</v>
      </c>
    </row>
    <row r="9" spans="1:10" ht="28.5" x14ac:dyDescent="0.25">
      <c r="A9" s="63">
        <v>8</v>
      </c>
      <c r="B9" s="63" t="s">
        <v>788</v>
      </c>
      <c r="C9" s="62" t="s">
        <v>819</v>
      </c>
      <c r="D9" s="66" t="s">
        <v>820</v>
      </c>
      <c r="E9" s="66" t="s">
        <v>821</v>
      </c>
      <c r="F9" s="70" t="s">
        <v>822</v>
      </c>
      <c r="G9" s="64" t="s">
        <v>823</v>
      </c>
      <c r="H9" s="64" t="s">
        <v>824</v>
      </c>
      <c r="I9" s="65">
        <v>0.99950000000000006</v>
      </c>
      <c r="J9" s="69">
        <v>43987</v>
      </c>
    </row>
    <row r="10" spans="1:10" ht="54.75" customHeight="1" x14ac:dyDescent="0.25">
      <c r="A10" s="63">
        <v>9</v>
      </c>
      <c r="B10" s="63" t="s">
        <v>788</v>
      </c>
      <c r="C10" s="62" t="s">
        <v>825</v>
      </c>
      <c r="D10" s="66" t="s">
        <v>826</v>
      </c>
      <c r="E10" s="66" t="s">
        <v>827</v>
      </c>
      <c r="F10" s="70" t="s">
        <v>828</v>
      </c>
      <c r="G10" s="64" t="s">
        <v>829</v>
      </c>
      <c r="H10" s="64" t="s">
        <v>830</v>
      </c>
      <c r="I10" s="65">
        <v>0.99950000000000006</v>
      </c>
      <c r="J10" s="69">
        <v>43987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3"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MSSMaster</vt:lpstr>
      <vt:lpstr>PSMaster</vt:lpstr>
      <vt:lpstr>PSRecommendation</vt:lpstr>
      <vt:lpstr>OTDMaster</vt:lpstr>
      <vt:lpstr>PDMaster</vt:lpstr>
      <vt:lpstr>PDStatus</vt:lpstr>
      <vt:lpstr>TOPMaster</vt:lpstr>
      <vt:lpstr>TOPServerAvail</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LAKSHYA VERMA</dc:creator>
  <cp:lastModifiedBy>Asha Anil</cp:lastModifiedBy>
  <dcterms:created xsi:type="dcterms:W3CDTF">2020-06-05T11:26:35Z</dcterms:created>
  <dcterms:modified xsi:type="dcterms:W3CDTF">2020-07-14T03:43:17Z</dcterms:modified>
</cp:coreProperties>
</file>