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shaabhis\Documents\personal\omscs\cs6440\"/>
    </mc:Choice>
  </mc:AlternateContent>
  <xr:revisionPtr revIDLastSave="0" documentId="13_ncr:1_{2EF1F6D9-CFC5-4865-99E5-F0D8C536DC6D}" xr6:coauthVersionLast="45" xr6:coauthVersionMax="45" xr10:uidLastSave="{00000000-0000-0000-0000-000000000000}"/>
  <bookViews>
    <workbookView xWindow="-93" yWindow="-93" windowWidth="25786" windowHeight="13986" activeTab="7" xr2:uid="{00000000-000D-0000-FFFF-FFFF00000000}"/>
  </bookViews>
  <sheets>
    <sheet name="Sprint 1" sheetId="1" r:id="rId1"/>
    <sheet name="Example" sheetId="2" r:id="rId2"/>
    <sheet name="Gantt" sheetId="3" r:id="rId3"/>
    <sheet name="data1" sheetId="4" r:id="rId4"/>
    <sheet name="data2" sheetId="5" r:id="rId5"/>
    <sheet name="Gantt ip" sheetId="8" r:id="rId6"/>
    <sheet name="kanban tasks" sheetId="7" r:id="rId7"/>
    <sheet name="mock chart" sheetId="6" r:id="rId8"/>
  </sheets>
  <definedNames>
    <definedName name="_xlnm._FilterDatabase" localSheetId="7" hidden="1">'mock chart'!$A$1:$C$51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9" roundtripDataSignature="AMtx7mj7pE+BpGKnkpdxyYYO4skvFZG/ig=="/>
    </ext>
  </extLst>
</workbook>
</file>

<file path=xl/calcChain.xml><?xml version="1.0" encoding="utf-8"?>
<calcChain xmlns="http://schemas.openxmlformats.org/spreadsheetml/2006/main">
  <c r="E27" i="8" l="1"/>
  <c r="E16" i="8"/>
  <c r="E11" i="8"/>
  <c r="E6" i="8"/>
  <c r="E23" i="8" l="1"/>
  <c r="E33" i="8" s="1"/>
  <c r="D20" i="8" s="1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66" i="5"/>
  <c r="L4" i="5"/>
  <c r="D24" i="8" l="1"/>
  <c r="D32" i="8"/>
  <c r="D29" i="8"/>
  <c r="D12" i="8"/>
  <c r="D18" i="8"/>
  <c r="D16" i="8"/>
  <c r="D33" i="8"/>
  <c r="D23" i="8"/>
  <c r="D22" i="8"/>
  <c r="D25" i="8"/>
  <c r="D30" i="8"/>
  <c r="D26" i="8"/>
  <c r="D28" i="8"/>
  <c r="D27" i="8"/>
  <c r="D21" i="8"/>
  <c r="D17" i="8"/>
  <c r="D13" i="8"/>
  <c r="D15" i="8"/>
  <c r="D31" i="8"/>
  <c r="D6" i="8"/>
  <c r="D14" i="8"/>
  <c r="D19" i="8"/>
  <c r="D7" i="8"/>
  <c r="D8" i="8"/>
  <c r="D4" i="8"/>
  <c r="D5" i="8"/>
  <c r="D10" i="8"/>
  <c r="D9" i="8"/>
  <c r="E22" i="3"/>
  <c r="E18" i="3"/>
  <c r="E6" i="3"/>
  <c r="E11" i="3"/>
  <c r="D11" i="8" l="1"/>
  <c r="E26" i="3"/>
  <c r="D25" i="3" s="1"/>
  <c r="D9" i="3" l="1"/>
  <c r="D23" i="3"/>
  <c r="D13" i="3"/>
  <c r="D11" i="3"/>
  <c r="D8" i="3"/>
  <c r="D20" i="3"/>
  <c r="D19" i="3"/>
  <c r="D15" i="3"/>
  <c r="D21" i="3"/>
  <c r="D16" i="3"/>
  <c r="D14" i="3"/>
  <c r="D18" i="3"/>
  <c r="D4" i="3"/>
  <c r="D22" i="3"/>
  <c r="D12" i="3"/>
  <c r="D7" i="3"/>
  <c r="D24" i="3"/>
  <c r="D6" i="3"/>
  <c r="D17" i="3"/>
  <c r="D10" i="3"/>
  <c r="D5" i="3"/>
  <c r="D26" i="3" l="1"/>
</calcChain>
</file>

<file path=xl/sharedStrings.xml><?xml version="1.0" encoding="utf-8"?>
<sst xmlns="http://schemas.openxmlformats.org/spreadsheetml/2006/main" count="608" uniqueCount="285">
  <si>
    <t>Sprint 1: Team Formation and Project Selection</t>
  </si>
  <si>
    <t>Team name</t>
  </si>
  <si>
    <t>Preferred Project Topics</t>
  </si>
  <si>
    <t>Project 10 - COVID-19 remote monitoring tool</t>
  </si>
  <si>
    <t>Project 20 - COVID-19 contact tracking notification app</t>
  </si>
  <si>
    <t>Project 7 - Improving health and reducing costs for members with complex needs</t>
  </si>
  <si>
    <t>Project 43 - BORENoMORE</t>
  </si>
  <si>
    <t>Project 21 - Pill minder</t>
  </si>
  <si>
    <t>Project 3 - Michelangelo</t>
  </si>
  <si>
    <t>Project 18 - Addiction recovery app</t>
  </si>
  <si>
    <t xml:space="preserve"> Project 13 - Caretaker notification too</t>
  </si>
  <si>
    <t>Project 29 - Food4Me</t>
  </si>
  <si>
    <t>Project 31 - Personalized symptom checker</t>
  </si>
  <si>
    <t>Members</t>
  </si>
  <si>
    <t>Role</t>
  </si>
  <si>
    <t>Technical Expertise</t>
  </si>
  <si>
    <t>GT Username</t>
  </si>
  <si>
    <t>GT Email (non-alias)</t>
  </si>
  <si>
    <t>Preferred Email</t>
  </si>
  <si>
    <t>GT Github Username</t>
  </si>
  <si>
    <t>Location</t>
  </si>
  <si>
    <t>IP Restrictions</t>
  </si>
  <si>
    <t>Zach Patteson</t>
  </si>
  <si>
    <t>Developer</t>
  </si>
  <si>
    <t>Python, C, C++
full stack, front end/ui
DoD contracting as developer/lead</t>
  </si>
  <si>
    <t>zpatteson3</t>
  </si>
  <si>
    <t>zachpatteson@gatech.edu</t>
  </si>
  <si>
    <t>San Diego, CA</t>
  </si>
  <si>
    <t>None</t>
  </si>
  <si>
    <t>Joseph Shapiro</t>
  </si>
  <si>
    <t>Java, Python, Software Infrastructure, Agile processes</t>
  </si>
  <si>
    <t>jshapiro33</t>
  </si>
  <si>
    <t>jshapiro33@gatech.edu</t>
  </si>
  <si>
    <t>Zakeel Muhammad</t>
  </si>
  <si>
    <t>PM</t>
  </si>
  <si>
    <t>Java, Python, Swift</t>
  </si>
  <si>
    <t>zmuhammad8</t>
  </si>
  <si>
    <t>zmuhammad8@gatech.edu</t>
  </si>
  <si>
    <t>zakeel@gatech.edu</t>
  </si>
  <si>
    <t>zakeelm</t>
  </si>
  <si>
    <t>Seattle, WA</t>
  </si>
  <si>
    <t>Eric Rasmusson</t>
  </si>
  <si>
    <t>QA, Tester</t>
  </si>
  <si>
    <t>Python</t>
  </si>
  <si>
    <t>erasmusson6</t>
  </si>
  <si>
    <t>erasmusson6@gatech.edu</t>
  </si>
  <si>
    <t>Reno, NV</t>
  </si>
  <si>
    <t>Abhishek Shah</t>
  </si>
  <si>
    <t>Testing, PM</t>
  </si>
  <si>
    <t>SQL, (Python, Java)</t>
  </si>
  <si>
    <t>ashah452</t>
  </si>
  <si>
    <t>ashah452@gatech.edu</t>
  </si>
  <si>
    <t>Bellevue, WA</t>
  </si>
  <si>
    <t>Meeting Times (Daily)</t>
  </si>
  <si>
    <t>1) Sat 12-2 pm PST (3-5 pm EST)
2) Sun 12-2 pm PST (3-5 pm EST)
3) T &amp; R 5-7pm PST (8-10 pm EST)</t>
  </si>
  <si>
    <t>Primary Form of Contact</t>
  </si>
  <si>
    <t>Slack: cs6440-team-53.slack.com</t>
  </si>
  <si>
    <t>Secondary form of contact</t>
  </si>
  <si>
    <t>Email, Canvas, Google Hangouts</t>
  </si>
  <si>
    <t xml:space="preserve">Best Example Team </t>
  </si>
  <si>
    <r>
      <t>1.</t>
    </r>
    <r>
      <rPr>
        <sz val="7"/>
        <color rgb="FF000000"/>
        <rFont val="Times New Roman"/>
        <family val="1"/>
      </rPr>
      <t xml:space="preserve">            </t>
    </r>
    <r>
      <rPr>
        <b/>
        <sz val="14"/>
        <color rgb="FF000000"/>
        <rFont val="Arial"/>
        <family val="2"/>
      </rPr>
      <t>Project 12</t>
    </r>
    <r>
      <rPr>
        <sz val="14"/>
        <color rgb="FF000000"/>
        <rFont val="Times"/>
      </rPr>
      <t xml:space="preserve"> </t>
    </r>
    <r>
      <rPr>
        <sz val="14"/>
        <color rgb="FF000000"/>
        <rFont val="Arial"/>
        <family val="2"/>
      </rPr>
      <t xml:space="preserve">Concussion and traumatic brain injury in pediatric patients </t>
    </r>
    <r>
      <rPr>
        <sz val="14"/>
        <color rgb="FF000000"/>
        <rFont val="MS Mincho"/>
        <family val="3"/>
        <charset val="128"/>
      </rPr>
      <t> </t>
    </r>
  </si>
  <si>
    <r>
      <t>2.</t>
    </r>
    <r>
      <rPr>
        <sz val="7"/>
        <color rgb="FF000000"/>
        <rFont val="Times New Roman"/>
        <family val="1"/>
      </rPr>
      <t xml:space="preserve">            </t>
    </r>
    <r>
      <rPr>
        <b/>
        <sz val="14"/>
        <color rgb="FF000000"/>
        <rFont val="Arial"/>
        <family val="2"/>
      </rPr>
      <t>Project 27</t>
    </r>
    <r>
      <rPr>
        <sz val="14"/>
        <color rgb="FF000000"/>
        <rFont val="Times"/>
      </rPr>
      <t xml:space="preserve"> </t>
    </r>
    <r>
      <rPr>
        <sz val="14"/>
        <color rgb="FF000000"/>
        <rFont val="Arial"/>
        <family val="2"/>
      </rPr>
      <t xml:space="preserve">Identification of Patients Requiring Statin Therapy </t>
    </r>
    <r>
      <rPr>
        <sz val="14"/>
        <color rgb="FF000000"/>
        <rFont val="MS Mincho"/>
        <family val="3"/>
        <charset val="128"/>
      </rPr>
      <t> </t>
    </r>
  </si>
  <si>
    <r>
      <t>3.</t>
    </r>
    <r>
      <rPr>
        <sz val="7"/>
        <color rgb="FF000000"/>
        <rFont val="Times New Roman"/>
        <family val="1"/>
      </rPr>
      <t xml:space="preserve">            </t>
    </r>
    <r>
      <rPr>
        <b/>
        <sz val="14"/>
        <color rgb="FF000000"/>
        <rFont val="Arial"/>
        <family val="2"/>
      </rPr>
      <t>Project 43</t>
    </r>
    <r>
      <rPr>
        <sz val="14"/>
        <color rgb="FF000000"/>
        <rFont val="Times"/>
      </rPr>
      <t xml:space="preserve"> </t>
    </r>
    <r>
      <rPr>
        <sz val="14"/>
        <color rgb="FF000000"/>
        <rFont val="Arial"/>
        <family val="2"/>
      </rPr>
      <t xml:space="preserve">Blood pressure screening: adults </t>
    </r>
    <r>
      <rPr>
        <sz val="14"/>
        <color rgb="FF000000"/>
        <rFont val="MS Mincho"/>
        <family val="3"/>
        <charset val="128"/>
      </rPr>
      <t> </t>
    </r>
  </si>
  <si>
    <r>
      <t>4.</t>
    </r>
    <r>
      <rPr>
        <sz val="7"/>
        <color rgb="FF000000"/>
        <rFont val="Times New Roman"/>
        <family val="1"/>
      </rPr>
      <t xml:space="preserve">            </t>
    </r>
    <r>
      <rPr>
        <b/>
        <sz val="14"/>
        <color rgb="FF000000"/>
        <rFont val="Arial"/>
        <family val="2"/>
      </rPr>
      <t>Project 42</t>
    </r>
    <r>
      <rPr>
        <sz val="14"/>
        <color rgb="FF000000"/>
        <rFont val="Times"/>
      </rPr>
      <t xml:space="preserve"> </t>
    </r>
    <r>
      <rPr>
        <sz val="14"/>
        <color rgb="FF000000"/>
        <rFont val="Arial"/>
        <family val="2"/>
      </rPr>
      <t xml:space="preserve">Healthy diet and physical activity counseling to prevent cardiovascular </t>
    </r>
    <r>
      <rPr>
        <sz val="14"/>
        <color rgb="FF000000"/>
        <rFont val="MS Mincho"/>
        <family val="3"/>
        <charset val="128"/>
      </rPr>
      <t> </t>
    </r>
    <r>
      <rPr>
        <sz val="14"/>
        <color rgb="FF000000"/>
        <rFont val="Arial"/>
        <family val="2"/>
      </rPr>
      <t xml:space="preserve">disease: adults with cardiovascular risk factors </t>
    </r>
    <r>
      <rPr>
        <sz val="14"/>
        <color rgb="FF000000"/>
        <rFont val="MS Mincho"/>
        <family val="3"/>
        <charset val="128"/>
      </rPr>
      <t> </t>
    </r>
  </si>
  <si>
    <r>
      <t>5.</t>
    </r>
    <r>
      <rPr>
        <sz val="7"/>
        <color rgb="FF000000"/>
        <rFont val="Times New Roman"/>
        <family val="1"/>
      </rPr>
      <t xml:space="preserve">            </t>
    </r>
    <r>
      <rPr>
        <b/>
        <sz val="14"/>
        <color rgb="FF000000"/>
        <rFont val="Arial"/>
        <family val="2"/>
      </rPr>
      <t>Project 33</t>
    </r>
    <r>
      <rPr>
        <sz val="14"/>
        <color rgb="FF000000"/>
        <rFont val="Times"/>
      </rPr>
      <t xml:space="preserve"> </t>
    </r>
    <r>
      <rPr>
        <sz val="14"/>
        <color rgb="FF000000"/>
        <rFont val="Arial"/>
        <family val="2"/>
      </rPr>
      <t>Multi-site EMR surveillance and clinical decision support for prophylaxis</t>
    </r>
  </si>
  <si>
    <r>
      <t>6.</t>
    </r>
    <r>
      <rPr>
        <sz val="7"/>
        <color rgb="FF000000"/>
        <rFont val="Times New Roman"/>
        <family val="1"/>
      </rPr>
      <t xml:space="preserve">            </t>
    </r>
    <r>
      <rPr>
        <b/>
        <sz val="14"/>
        <color rgb="FF000000"/>
        <rFont val="Arial"/>
        <family val="2"/>
      </rPr>
      <t>Project 19</t>
    </r>
    <r>
      <rPr>
        <sz val="14"/>
        <color rgb="FF000000"/>
        <rFont val="Times"/>
      </rPr>
      <t xml:space="preserve"> </t>
    </r>
    <r>
      <rPr>
        <sz val="14"/>
        <color rgb="FF000000"/>
        <rFont val="Arial"/>
        <family val="2"/>
      </rPr>
      <t>Docker Swarm for Storage</t>
    </r>
  </si>
  <si>
    <r>
      <t>7.</t>
    </r>
    <r>
      <rPr>
        <sz val="7"/>
        <color rgb="FF000000"/>
        <rFont val="Times New Roman"/>
        <family val="1"/>
      </rPr>
      <t xml:space="preserve">            </t>
    </r>
    <r>
      <rPr>
        <b/>
        <sz val="14"/>
        <color rgb="FF000000"/>
        <rFont val="Arial"/>
        <family val="2"/>
      </rPr>
      <t>Project 36</t>
    </r>
    <r>
      <rPr>
        <sz val="14"/>
        <color rgb="FF000000"/>
        <rFont val="Times"/>
      </rPr>
      <t xml:space="preserve"> </t>
    </r>
    <r>
      <rPr>
        <sz val="14"/>
        <color rgb="FF000000"/>
        <rFont val="Arial"/>
        <family val="2"/>
      </rPr>
      <t>Childhood Obesity Prevention</t>
    </r>
  </si>
  <si>
    <r>
      <t>8.</t>
    </r>
    <r>
      <rPr>
        <sz val="7"/>
        <color rgb="FF000000"/>
        <rFont val="Times New Roman"/>
        <family val="1"/>
      </rPr>
      <t xml:space="preserve">            </t>
    </r>
    <r>
      <rPr>
        <b/>
        <sz val="14"/>
        <color rgb="FF000000"/>
        <rFont val="Arial"/>
        <family val="2"/>
      </rPr>
      <t>Project 39</t>
    </r>
    <r>
      <rPr>
        <sz val="14"/>
        <color rgb="FF000000"/>
        <rFont val="Times"/>
      </rPr>
      <t xml:space="preserve"> </t>
    </r>
    <r>
      <rPr>
        <sz val="14"/>
        <color rgb="FF000000"/>
        <rFont val="Arial"/>
        <family val="2"/>
      </rPr>
      <t>Reducing the Impact of Airborne Diseases</t>
    </r>
  </si>
  <si>
    <r>
      <t>9.</t>
    </r>
    <r>
      <rPr>
        <sz val="7"/>
        <color rgb="FF000000"/>
        <rFont val="Times New Roman"/>
        <family val="1"/>
      </rPr>
      <t xml:space="preserve">            </t>
    </r>
    <r>
      <rPr>
        <b/>
        <sz val="14"/>
        <color rgb="FF000000"/>
        <rFont val="Arial"/>
        <family val="2"/>
      </rPr>
      <t>Project 27</t>
    </r>
    <r>
      <rPr>
        <sz val="14"/>
        <color rgb="FF000000"/>
        <rFont val="Times"/>
      </rPr>
      <t xml:space="preserve"> </t>
    </r>
    <r>
      <rPr>
        <sz val="14"/>
        <color rgb="FF000000"/>
        <rFont val="Arial"/>
        <family val="2"/>
      </rPr>
      <t>Skin Disease Analysis Tool</t>
    </r>
  </si>
  <si>
    <r>
      <t>10.</t>
    </r>
    <r>
      <rPr>
        <sz val="7"/>
        <color rgb="FF000000"/>
        <rFont val="Times New Roman"/>
        <family val="1"/>
      </rPr>
      <t>       </t>
    </r>
    <r>
      <rPr>
        <b/>
        <sz val="14"/>
        <color rgb="FF000000"/>
        <rFont val="Arial"/>
        <family val="2"/>
      </rPr>
      <t>Project 40</t>
    </r>
    <r>
      <rPr>
        <sz val="14"/>
        <color rgb="FF000000"/>
        <rFont val="Times"/>
      </rPr>
      <t xml:space="preserve"> I</t>
    </r>
    <r>
      <rPr>
        <sz val="14"/>
        <color rgb="FF000000"/>
        <rFont val="Arial"/>
        <family val="2"/>
      </rPr>
      <t>nfant Death Prevention - Educating First Time Parents</t>
    </r>
  </si>
  <si>
    <t>Betsey Conners</t>
  </si>
  <si>
    <t xml:space="preserve">Developer </t>
  </si>
  <si>
    <t xml:space="preserve">Python, JavaScript and Java, Cross Platform Mobile app development </t>
  </si>
  <si>
    <t>bconners12</t>
  </si>
  <si>
    <t>bconners12@gatech.edu</t>
  </si>
  <si>
    <t xml:space="preserve">Berlin, Germany </t>
  </si>
  <si>
    <t>Bob Ghoman</t>
  </si>
  <si>
    <t>Project Manager</t>
  </si>
  <si>
    <t xml:space="preserve">Workflow/Process Optimization, Project Management, Communications, Python, Ruby, APIs </t>
  </si>
  <si>
    <t>boghoman4</t>
  </si>
  <si>
    <t>boghoman4@gatech.edu</t>
  </si>
  <si>
    <t>New York, NY</t>
  </si>
  <si>
    <t>Susie Sue</t>
  </si>
  <si>
    <t xml:space="preserve">Software Data/ML/Visualization </t>
  </si>
  <si>
    <t>susiesue</t>
  </si>
  <si>
    <t>susiesue@gatech.edu</t>
  </si>
  <si>
    <t xml:space="preserve">Georgia, US </t>
  </si>
  <si>
    <t>Mattia Kodinsky</t>
  </si>
  <si>
    <t>QA Manager and Developer</t>
  </si>
  <si>
    <t>Python, R, SQL; Healthcare knowledge with MIMIC and HER; ML Deep Learning Experience.</t>
  </si>
  <si>
    <t>mkodinsky35</t>
  </si>
  <si>
    <t>mkodinsky35@gatech.edu</t>
  </si>
  <si>
    <t>mkodinsky35@gmail.com</t>
  </si>
  <si>
    <t xml:space="preserve">Madrid, Spain </t>
  </si>
  <si>
    <t>George Brown</t>
  </si>
  <si>
    <t xml:space="preserve">Python, SQL, sysadmin, some java </t>
  </si>
  <si>
    <t>gbrown45</t>
  </si>
  <si>
    <t>gbrown45@gatech.edu</t>
  </si>
  <si>
    <t xml:space="preserve">Dublin, Ireland </t>
  </si>
  <si>
    <t>Doug Williams</t>
  </si>
  <si>
    <t>dougwill9</t>
  </si>
  <si>
    <t>dougwill9@gatech.edu</t>
  </si>
  <si>
    <t>Seattle, Washington</t>
  </si>
  <si>
    <t xml:space="preserve">Monday - Wednesday, 12:00 - 13:00 ET </t>
  </si>
  <si>
    <t xml:space="preserve">Slack https://omscseuroteam.slack.com </t>
  </si>
  <si>
    <t xml:space="preserve">Email/Hangouts </t>
  </si>
  <si>
    <t>Team 53</t>
  </si>
  <si>
    <t>Team member</t>
  </si>
  <si>
    <t>Sprint1</t>
  </si>
  <si>
    <t>Sprint2</t>
  </si>
  <si>
    <t>Sprint3</t>
  </si>
  <si>
    <t>Sprint4</t>
  </si>
  <si>
    <t>Sprint5</t>
  </si>
  <si>
    <t>Sprint6</t>
  </si>
  <si>
    <t>Sprint7</t>
  </si>
  <si>
    <t>Sprint8</t>
  </si>
  <si>
    <t>All</t>
  </si>
  <si>
    <t>Abhishek/Zakeel</t>
  </si>
  <si>
    <t>Zach/Joseph</t>
  </si>
  <si>
    <t>Abhishek/Eric</t>
  </si>
  <si>
    <t>Effort</t>
  </si>
  <si>
    <t>Time(hrs)</t>
  </si>
  <si>
    <t xml:space="preserve">     - development plan</t>
  </si>
  <si>
    <t xml:space="preserve">     - testing plan</t>
  </si>
  <si>
    <t xml:space="preserve">     - sprint planning</t>
  </si>
  <si>
    <t xml:space="preserve">     - deployment plan</t>
  </si>
  <si>
    <t xml:space="preserve">     - feature planning</t>
  </si>
  <si>
    <t xml:space="preserve">     - feature development</t>
  </si>
  <si>
    <t xml:space="preserve">     - feature release</t>
  </si>
  <si>
    <t xml:space="preserve">     - next sprint planning</t>
  </si>
  <si>
    <t xml:space="preserve">     - requirements gathering</t>
  </si>
  <si>
    <t xml:space="preserve">     - testing againts requirements</t>
  </si>
  <si>
    <t xml:space="preserve">     - bug reporting</t>
  </si>
  <si>
    <t xml:space="preserve">     - getting the servers ready</t>
  </si>
  <si>
    <t xml:space="preserve">     - signoff from dev and test teams</t>
  </si>
  <si>
    <t xml:space="preserve">     - final deployment</t>
  </si>
  <si>
    <t>Total</t>
  </si>
  <si>
    <t xml:space="preserve">     - bug fixing</t>
  </si>
  <si>
    <t>Project Tasks</t>
  </si>
  <si>
    <t>1.0 Topic Selection</t>
  </si>
  <si>
    <t>2.0 Research</t>
  </si>
  <si>
    <t>3.0 Project plan</t>
  </si>
  <si>
    <t>4.0 App development</t>
  </si>
  <si>
    <t>5.0 Testing/QA</t>
  </si>
  <si>
    <t>6.0 Deployment</t>
  </si>
  <si>
    <t>Abhishek</t>
  </si>
  <si>
    <t>Eric</t>
  </si>
  <si>
    <t>*Notes: Zakeel informed that he is dropping the course.</t>
  </si>
  <si>
    <t>State</t>
  </si>
  <si>
    <t>2016 presidential</t>
  </si>
  <si>
    <t>Alabama</t>
  </si>
  <si>
    <t>Republican</t>
  </si>
  <si>
    <t>Democratic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</si>
  <si>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</si>
  <si>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</si>
  <si>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</si>
  <si>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</si>
  <si>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</si>
  <si>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</si>
  <si>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</si>
  <si>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</si>
  <si>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</si>
  <si>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</si>
  <si>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</si>
  <si>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</si>
  <si>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</si>
  <si>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</si>
  <si>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</si>
  <si>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</si>
  <si>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</si>
  <si>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</si>
  <si>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</si>
  <si>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</si>
  <si>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</si>
  <si>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</si>
  <si>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</si>
  <si>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</si>
  <si>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</si>
  <si>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</si>
  <si>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</si>
  <si>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</si>
  <si>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</si>
  <si>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</si>
  <si>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</si>
  <si>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</si>
  <si>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</si>
  <si>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</si>
  <si>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</si>
  <si>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</si>
  <si>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</si>
  <si>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</si>
  <si>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</si>
  <si>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</si>
  <si>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</si>
  <si>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</si>
  <si>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</si>
  <si>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</si>
  <si>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</si>
  <si>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</si>
  <si>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</si>
  <si>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</si>
  <si>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</si>
  <si>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#</t>
  </si>
  <si>
    <t>USA</t>
  </si>
  <si>
    <t>Cases</t>
  </si>
  <si>
    <t>New</t>
  </si>
  <si>
    <t>Deaths</t>
  </si>
  <si>
    <t>Recovered</t>
  </si>
  <si>
    <t>Active</t>
  </si>
  <si>
    <t>Tot Cases/</t>
  </si>
  <si>
    <t>1M pop</t>
  </si>
  <si>
    <t>Deaths/</t>
  </si>
  <si>
    <t>Tests</t>
  </si>
  <si>
    <t>USA Total</t>
  </si>
  <si>
    <t>N/A</t>
  </si>
  <si>
    <t>District Of Columbia</t>
  </si>
  <si>
    <t>Puerto Rico</t>
  </si>
  <si>
    <t>Guam</t>
  </si>
  <si>
    <t>United States Virgin Islands</t>
  </si>
  <si>
    <t>Northern Mariana Islands</t>
  </si>
  <si>
    <t>US Military</t>
  </si>
  <si>
    <t>Veteran Affairs</t>
  </si>
  <si>
    <t>Federal Prisons</t>
  </si>
  <si>
    <t>Navajo Nation</t>
  </si>
  <si>
    <t>Grand Princess Ship</t>
  </si>
  <si>
    <t>Wuhan Repatriated</t>
  </si>
  <si>
    <t>Diamond Princess Ship</t>
  </si>
  <si>
    <t>Total:</t>
  </si>
  <si>
    <t>Political</t>
  </si>
  <si>
    <t>party</t>
  </si>
  <si>
    <t>Complete final testing of the application.</t>
  </si>
  <si>
    <t>Research and identify all the relevant data sources.</t>
  </si>
  <si>
    <t>Create code to import data in Tableau</t>
  </si>
  <si>
    <t>Choose best application and dashboard development tool.</t>
  </si>
  <si>
    <t>Mock up a rough UI interactive interface with available data.</t>
  </si>
  <si>
    <t>Identify if any additional data is needed.</t>
  </si>
  <si>
    <t>Create all the charts and interactions to complete the final design of the tool.</t>
  </si>
  <si>
    <t>Combine all the political state data with the medical data relevant for reporting.</t>
  </si>
  <si>
    <t>Explore backlog of ideas to check feasibility.</t>
  </si>
  <si>
    <t>Test access to the tool with public account.</t>
  </si>
  <si>
    <t>Deploy interactive application and tool to public servers.</t>
  </si>
  <si>
    <t>Refresh with latest data if needed.</t>
  </si>
  <si>
    <t>Submit the project</t>
  </si>
  <si>
    <t>Complete relavent documentations.</t>
  </si>
  <si>
    <t>Create user guide/documentation.</t>
  </si>
  <si>
    <t>Identify all the filters needed for interactive vizualization.</t>
  </si>
  <si>
    <t>Week 13: Coding</t>
  </si>
  <si>
    <t>Week 14: Testing</t>
  </si>
  <si>
    <t>Week 15: Deployment</t>
  </si>
  <si>
    <t>Week 12: Coding</t>
  </si>
  <si>
    <t>Week 11: Data gathering</t>
  </si>
  <si>
    <t>Test all the functionalities of the tool for its general working and identify bugs.</t>
  </si>
  <si>
    <t>Throughly test the tool and data via the interface.</t>
  </si>
  <si>
    <t>Fix any remaining bugs in the UI interactive tool.</t>
  </si>
  <si>
    <t>Get all the data downloaded from public websites and FHIR.</t>
  </si>
  <si>
    <t>Clean the data and convert to required format.</t>
  </si>
  <si>
    <t>Incorporate any feedback received from TA/instructor.</t>
  </si>
  <si>
    <t>5.0 Testing</t>
  </si>
  <si>
    <t>4.0 Coding / App development</t>
  </si>
  <si>
    <t>4.0 Data gathering</t>
  </si>
  <si>
    <t xml:space="preserve">     - data gethering</t>
  </si>
  <si>
    <t>Week11</t>
  </si>
  <si>
    <t>Week12</t>
  </si>
  <si>
    <t>Week13</t>
  </si>
  <si>
    <t>Week14</t>
  </si>
  <si>
    <t>Week15</t>
  </si>
  <si>
    <t>Week10</t>
  </si>
  <si>
    <t>Resource</t>
  </si>
  <si>
    <t xml:space="preserve">     - Research and identify all the relevant data sources.</t>
  </si>
  <si>
    <t xml:space="preserve">     - Get all the data downloaded from public websites and FHIR.</t>
  </si>
  <si>
    <t xml:space="preserve">     - Clean the data and convert to required format.</t>
  </si>
  <si>
    <t xml:space="preserve">     - Combine all the political state data with the medical data relevant for reporting.</t>
  </si>
  <si>
    <t xml:space="preserve">     - Choose best application and dashboard development tool.</t>
  </si>
  <si>
    <t xml:space="preserve">     - Create code to import data in Tableau</t>
  </si>
  <si>
    <t xml:space="preserve">     - Mock up a rough UI interactive interface with available data.</t>
  </si>
  <si>
    <t xml:space="preserve">     - Create all the charts and interactions to complete the final design of the tool.</t>
  </si>
  <si>
    <t xml:space="preserve">     - Identify all the filters needed for interactive vizualization.</t>
  </si>
  <si>
    <t xml:space="preserve">     - Bug fixing</t>
  </si>
  <si>
    <t xml:space="preserve">     - Test all the functionalities of the tool for its general working and identify bugs.</t>
  </si>
  <si>
    <t xml:space="preserve">     - Throughly test the tool and data via the interface.</t>
  </si>
  <si>
    <t xml:space="preserve">     - Create user guide/documentation.</t>
  </si>
  <si>
    <t xml:space="preserve">     - Refresh with latest data if needed.</t>
  </si>
  <si>
    <t xml:space="preserve">     - Deploy interactive application and tool to public servers.</t>
  </si>
  <si>
    <t xml:space="preserve">     - Test access to the tool with public account.</t>
  </si>
  <si>
    <t xml:space="preserve">     - submit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</si>
</sst>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9" x14ac:knownFonts="1">
    <font>
      <sz val="12"/>
      <color theme="1"/>
      <name val="Arial"/>
    </font>
    <font>
      <b/>
      <sz val="20"/>
      <color theme="1"/>
      <name val="Calibri"/>
      <family val="2"/>
    </font>
    <font>
      <b/>
      <sz val="15"/>
      <color theme="0"/>
      <name val="Arial"/>
      <family val="2"/>
    </font>
    <font>
      <b/>
      <sz val="16"/>
      <color rgb="FFFF0000"/>
      <name val="Arial"/>
      <family val="2"/>
    </font>
    <font>
      <sz val="12"/>
      <name val="Arial"/>
      <family val="2"/>
    </font>
    <font>
      <sz val="14"/>
      <color rgb="FF000000"/>
      <name val="Arial"/>
      <family val="2"/>
    </font>
    <font>
      <sz val="12"/>
      <color theme="1"/>
      <name val="Calibri"/>
      <family val="2"/>
    </font>
    <font>
      <u/>
      <sz val="12"/>
      <color theme="10"/>
      <name val="Arial"/>
      <family val="2"/>
    </font>
    <font>
      <u/>
      <sz val="12"/>
      <color theme="10"/>
      <name val="Arial"/>
      <family val="2"/>
    </font>
    <font>
      <sz val="7"/>
      <color rgb="FF000000"/>
      <name val="Times New Roman"/>
      <family val="1"/>
    </font>
    <font>
      <b/>
      <sz val="14"/>
      <color rgb="FF000000"/>
      <name val="Arial"/>
      <family val="2"/>
    </font>
    <font>
      <sz val="14"/>
      <color rgb="FF000000"/>
      <name val="Times"/>
    </font>
    <font>
      <sz val="14"/>
      <color rgb="FF000000"/>
      <name val="MS Mincho"/>
      <family val="3"/>
      <charset val="128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theme="7"/>
        <bgColor theme="7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3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5" fillId="0" borderId="0" applyFont="0" applyFill="0" applyBorder="0" applyAlignment="0" applyProtection="0"/>
    <xf numFmtId="9" fontId="15" fillId="0" borderId="0" applyFont="0" applyFill="0" applyBorder="0" applyAlignment="0" applyProtection="0"/>
  </cellStyleXfs>
  <cellXfs count="121"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2" fillId="3" borderId="10" xfId="0" applyFont="1" applyFill="1" applyBorder="1" applyAlignment="1">
      <alignment horizontal="center" vertical="center" wrapText="1"/>
    </xf>
    <xf numFmtId="0" fontId="5" fillId="0" borderId="12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5" fillId="0" borderId="9" xfId="0" applyFont="1" applyBorder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 applyAlignment="1"/>
    <xf numFmtId="0" fontId="13" fillId="0" borderId="19" xfId="0" applyFont="1" applyBorder="1"/>
    <xf numFmtId="0" fontId="13" fillId="0" borderId="18" xfId="0" applyFont="1" applyBorder="1"/>
    <xf numFmtId="0" fontId="13" fillId="0" borderId="20" xfId="0" applyFont="1" applyBorder="1"/>
    <xf numFmtId="0" fontId="14" fillId="4" borderId="18" xfId="0" applyFont="1" applyFill="1" applyBorder="1"/>
    <xf numFmtId="0" fontId="14" fillId="0" borderId="18" xfId="0" applyFont="1" applyBorder="1"/>
    <xf numFmtId="0" fontId="13" fillId="4" borderId="18" xfId="0" applyFont="1" applyFill="1" applyBorder="1"/>
    <xf numFmtId="0" fontId="13" fillId="0" borderId="18" xfId="0" applyFont="1" applyBorder="1" applyAlignment="1"/>
    <xf numFmtId="0" fontId="0" fillId="0" borderId="18" xfId="0" applyFont="1" applyBorder="1" applyAlignment="1"/>
    <xf numFmtId="0" fontId="13" fillId="0" borderId="24" xfId="0" applyFont="1" applyBorder="1" applyAlignment="1"/>
    <xf numFmtId="0" fontId="13" fillId="0" borderId="25" xfId="0" applyFont="1" applyBorder="1" applyAlignment="1"/>
    <xf numFmtId="0" fontId="14" fillId="0" borderId="19" xfId="0" applyFont="1" applyFill="1" applyBorder="1" applyAlignment="1"/>
    <xf numFmtId="0" fontId="0" fillId="0" borderId="20" xfId="0" applyFont="1" applyBorder="1" applyAlignment="1"/>
    <xf numFmtId="0" fontId="14" fillId="4" borderId="20" xfId="0" applyFont="1" applyFill="1" applyBorder="1"/>
    <xf numFmtId="0" fontId="16" fillId="0" borderId="0" xfId="0" applyFont="1" applyAlignment="1"/>
    <xf numFmtId="0" fontId="13" fillId="0" borderId="19" xfId="0" applyFont="1" applyBorder="1" applyAlignment="1"/>
    <xf numFmtId="0" fontId="13" fillId="0" borderId="20" xfId="0" applyFont="1" applyBorder="1" applyAlignment="1"/>
    <xf numFmtId="0" fontId="13" fillId="4" borderId="20" xfId="0" applyFont="1" applyFill="1" applyBorder="1"/>
    <xf numFmtId="9" fontId="0" fillId="0" borderId="0" xfId="2" applyFont="1" applyAlignment="1"/>
    <xf numFmtId="9" fontId="13" fillId="0" borderId="25" xfId="2" applyFont="1" applyBorder="1" applyAlignment="1"/>
    <xf numFmtId="9" fontId="13" fillId="0" borderId="18" xfId="2" applyFont="1" applyBorder="1"/>
    <xf numFmtId="9" fontId="13" fillId="0" borderId="18" xfId="2" applyFont="1" applyBorder="1" applyAlignment="1"/>
    <xf numFmtId="9" fontId="0" fillId="0" borderId="18" xfId="2" applyFont="1" applyBorder="1" applyAlignment="1"/>
    <xf numFmtId="0" fontId="13" fillId="0" borderId="18" xfId="0" applyFont="1" applyFill="1" applyBorder="1"/>
    <xf numFmtId="0" fontId="14" fillId="0" borderId="18" xfId="0" applyFont="1" applyFill="1" applyBorder="1"/>
    <xf numFmtId="0" fontId="13" fillId="0" borderId="21" xfId="0" applyFont="1" applyBorder="1"/>
    <xf numFmtId="0" fontId="13" fillId="0" borderId="22" xfId="0" applyFont="1" applyBorder="1"/>
    <xf numFmtId="9" fontId="13" fillId="0" borderId="22" xfId="2" applyFont="1" applyBorder="1"/>
    <xf numFmtId="0" fontId="13" fillId="4" borderId="23" xfId="0" applyFont="1" applyFill="1" applyBorder="1"/>
    <xf numFmtId="0" fontId="13" fillId="5" borderId="18" xfId="0" applyFont="1" applyFill="1" applyBorder="1"/>
    <xf numFmtId="0" fontId="14" fillId="5" borderId="18" xfId="0" applyFont="1" applyFill="1" applyBorder="1"/>
    <xf numFmtId="0" fontId="0" fillId="4" borderId="18" xfId="0" applyFont="1" applyFill="1" applyBorder="1" applyAlignment="1"/>
    <xf numFmtId="0" fontId="0" fillId="4" borderId="20" xfId="0" applyFont="1" applyFill="1" applyBorder="1" applyAlignment="1"/>
    <xf numFmtId="0" fontId="13" fillId="5" borderId="22" xfId="0" applyFont="1" applyFill="1" applyBorder="1"/>
    <xf numFmtId="16" fontId="13" fillId="0" borderId="25" xfId="0" applyNumberFormat="1" applyFont="1" applyBorder="1" applyAlignment="1">
      <alignment horizontal="center" vertical="center"/>
    </xf>
    <xf numFmtId="16" fontId="13" fillId="0" borderId="26" xfId="0" applyNumberFormat="1" applyFont="1" applyBorder="1" applyAlignment="1">
      <alignment horizontal="center" vertical="center"/>
    </xf>
    <xf numFmtId="164" fontId="13" fillId="0" borderId="18" xfId="1" applyNumberFormat="1" applyFont="1" applyBorder="1" applyAlignment="1">
      <alignment vertical="center"/>
    </xf>
    <xf numFmtId="164" fontId="14" fillId="0" borderId="18" xfId="1" applyNumberFormat="1" applyFont="1" applyBorder="1" applyAlignment="1">
      <alignment vertical="center"/>
    </xf>
    <xf numFmtId="164" fontId="13" fillId="0" borderId="22" xfId="0" applyNumberFormat="1" applyFont="1" applyBorder="1" applyAlignment="1">
      <alignment horizontal="right"/>
    </xf>
    <xf numFmtId="0" fontId="0" fillId="0" borderId="0" xfId="0" applyFont="1" applyAlignment="1"/>
    <xf numFmtId="0" fontId="0" fillId="0" borderId="0" xfId="0" applyFont="1" applyBorder="1" applyAlignment="1"/>
    <xf numFmtId="0" fontId="14" fillId="0" borderId="27" xfId="0" applyFont="1" applyFill="1" applyBorder="1" applyAlignment="1"/>
    <xf numFmtId="0" fontId="0" fillId="0" borderId="0" xfId="0" applyFont="1" applyAlignment="1"/>
    <xf numFmtId="0" fontId="13" fillId="4" borderId="22" xfId="0" applyFont="1" applyFill="1" applyBorder="1" applyAlignment="1">
      <alignment horizontal="center"/>
    </xf>
    <xf numFmtId="0" fontId="0" fillId="5" borderId="18" xfId="0" applyFont="1" applyFill="1" applyBorder="1" applyAlignment="1"/>
    <xf numFmtId="3" fontId="0" fillId="0" borderId="0" xfId="0" applyNumberFormat="1" applyFont="1" applyAlignment="1"/>
    <xf numFmtId="0" fontId="17" fillId="0" borderId="0" xfId="0" applyFont="1" applyAlignment="1"/>
    <xf numFmtId="0" fontId="0" fillId="6" borderId="0" xfId="0" applyFont="1" applyFill="1" applyAlignment="1"/>
    <xf numFmtId="3" fontId="0" fillId="6" borderId="0" xfId="0" applyNumberFormat="1" applyFont="1" applyFill="1" applyAlignment="1"/>
    <xf numFmtId="0" fontId="0" fillId="7" borderId="0" xfId="0" applyFont="1" applyFill="1" applyAlignment="1"/>
    <xf numFmtId="3" fontId="0" fillId="7" borderId="0" xfId="0" applyNumberFormat="1" applyFont="1" applyFill="1" applyAlignment="1"/>
    <xf numFmtId="0" fontId="0" fillId="0" borderId="0" xfId="0" applyFont="1" applyAlignment="1">
      <alignment wrapText="1"/>
    </xf>
    <xf numFmtId="0" fontId="0" fillId="8" borderId="18" xfId="0" applyFont="1" applyFill="1" applyBorder="1" applyAlignment="1">
      <alignment wrapText="1"/>
    </xf>
    <xf numFmtId="0" fontId="0" fillId="0" borderId="18" xfId="0" applyFont="1" applyFill="1" applyBorder="1" applyAlignment="1"/>
    <xf numFmtId="0" fontId="14" fillId="0" borderId="18" xfId="0" applyFont="1" applyBorder="1" applyAlignment="1"/>
    <xf numFmtId="0" fontId="17" fillId="9" borderId="18" xfId="0" applyFont="1" applyFill="1" applyBorder="1" applyAlignment="1">
      <alignment wrapText="1"/>
    </xf>
    <xf numFmtId="0" fontId="17" fillId="8" borderId="18" xfId="0" applyFont="1" applyFill="1" applyBorder="1" applyAlignment="1">
      <alignment wrapText="1"/>
    </xf>
    <xf numFmtId="0" fontId="13" fillId="0" borderId="24" xfId="0" applyFont="1" applyBorder="1" applyAlignment="1">
      <alignment wrapText="1"/>
    </xf>
    <xf numFmtId="0" fontId="13" fillId="0" borderId="19" xfId="0" applyFont="1" applyBorder="1" applyAlignment="1">
      <alignment wrapText="1"/>
    </xf>
    <xf numFmtId="0" fontId="14" fillId="0" borderId="19" xfId="0" applyFont="1" applyFill="1" applyBorder="1" applyAlignment="1">
      <alignment wrapText="1"/>
    </xf>
    <xf numFmtId="0" fontId="13" fillId="0" borderId="21" xfId="0" applyFont="1" applyBorder="1" applyAlignment="1">
      <alignment wrapText="1"/>
    </xf>
    <xf numFmtId="0" fontId="0" fillId="0" borderId="20" xfId="0" applyFont="1" applyFill="1" applyBorder="1" applyAlignment="1"/>
    <xf numFmtId="0" fontId="13" fillId="4" borderId="22" xfId="0" applyFont="1" applyFill="1" applyBorder="1"/>
    <xf numFmtId="9" fontId="13" fillId="0" borderId="22" xfId="2" applyFont="1" applyBorder="1" applyAlignment="1"/>
    <xf numFmtId="164" fontId="13" fillId="0" borderId="22" xfId="1" applyNumberFormat="1" applyFont="1" applyBorder="1" applyAlignment="1">
      <alignment vertical="center"/>
    </xf>
    <xf numFmtId="9" fontId="17" fillId="0" borderId="0" xfId="2" applyFont="1" applyAlignment="1"/>
    <xf numFmtId="9" fontId="14" fillId="0" borderId="25" xfId="2" applyFont="1" applyBorder="1" applyAlignment="1"/>
    <xf numFmtId="0" fontId="14" fillId="0" borderId="25" xfId="0" applyFont="1" applyBorder="1" applyAlignment="1"/>
    <xf numFmtId="9" fontId="14" fillId="0" borderId="18" xfId="2" applyFont="1" applyBorder="1" applyAlignment="1"/>
    <xf numFmtId="9" fontId="17" fillId="0" borderId="18" xfId="2" applyFont="1" applyBorder="1" applyAlignment="1"/>
    <xf numFmtId="9" fontId="16" fillId="0" borderId="18" xfId="2" applyFont="1" applyBorder="1" applyAlignment="1"/>
    <xf numFmtId="0" fontId="16" fillId="0" borderId="18" xfId="0" applyFont="1" applyFill="1" applyBorder="1" applyAlignment="1"/>
    <xf numFmtId="0" fontId="16" fillId="0" borderId="20" xfId="0" applyFont="1" applyFill="1" applyBorder="1" applyAlignment="1"/>
    <xf numFmtId="0" fontId="13" fillId="0" borderId="22" xfId="0" applyFont="1" applyBorder="1" applyAlignment="1"/>
    <xf numFmtId="0" fontId="13" fillId="0" borderId="18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6" fillId="0" borderId="18" xfId="0" applyFont="1" applyBorder="1" applyAlignment="1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0" fontId="16" fillId="0" borderId="28" xfId="0" applyFont="1" applyBorder="1" applyAlignment="1"/>
    <xf numFmtId="0" fontId="17" fillId="8" borderId="28" xfId="0" applyFont="1" applyFill="1" applyBorder="1" applyAlignment="1">
      <alignment wrapText="1"/>
    </xf>
    <xf numFmtId="0" fontId="0" fillId="8" borderId="28" xfId="0" applyFont="1" applyFill="1" applyBorder="1" applyAlignment="1">
      <alignment wrapText="1"/>
    </xf>
    <xf numFmtId="0" fontId="16" fillId="5" borderId="18" xfId="0" applyFont="1" applyFill="1" applyBorder="1" applyAlignment="1"/>
    <xf numFmtId="0" fontId="5" fillId="0" borderId="6" xfId="0" applyFont="1" applyBorder="1" applyAlignment="1">
      <alignment horizontal="left" vertical="center" wrapText="1"/>
    </xf>
    <xf numFmtId="0" fontId="4" fillId="0" borderId="7" xfId="0" applyFont="1" applyBorder="1"/>
    <xf numFmtId="0" fontId="5" fillId="0" borderId="2" xfId="0" applyFont="1" applyBorder="1" applyAlignment="1">
      <alignment vertical="center" wrapText="1"/>
    </xf>
    <xf numFmtId="0" fontId="4" fillId="0" borderId="3" xfId="0" applyFont="1" applyBorder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3" fillId="2" borderId="2" xfId="0" applyFont="1" applyFill="1" applyBorder="1" applyAlignment="1">
      <alignment vertical="center" wrapText="1"/>
    </xf>
    <xf numFmtId="0" fontId="4" fillId="0" borderId="4" xfId="0" applyFont="1" applyBorder="1"/>
    <xf numFmtId="0" fontId="5" fillId="0" borderId="5" xfId="0" applyFont="1" applyBorder="1" applyAlignment="1">
      <alignment horizontal="center" vertical="center" wrapText="1"/>
    </xf>
    <xf numFmtId="0" fontId="4" fillId="0" borderId="8" xfId="0" applyFont="1" applyBorder="1"/>
    <xf numFmtId="0" fontId="4" fillId="0" borderId="9" xfId="0" applyFont="1" applyBorder="1"/>
    <xf numFmtId="0" fontId="5" fillId="0" borderId="17" xfId="0" applyFont="1" applyBorder="1" applyAlignment="1">
      <alignment horizontal="left" vertical="center" wrapText="1"/>
    </xf>
    <xf numFmtId="0" fontId="4" fillId="0" borderId="17" xfId="0" applyFont="1" applyBorder="1"/>
    <xf numFmtId="0" fontId="5" fillId="0" borderId="14" xfId="0" applyFont="1" applyBorder="1" applyAlignment="1">
      <alignment horizontal="center" vertical="center" wrapText="1"/>
    </xf>
    <xf numFmtId="0" fontId="4" fillId="0" borderId="15" xfId="0" applyFont="1" applyBorder="1"/>
    <xf numFmtId="0" fontId="4" fillId="0" borderId="16" xfId="0" applyFont="1" applyBorder="1"/>
    <xf numFmtId="0" fontId="5" fillId="0" borderId="7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13" fillId="5" borderId="22" xfId="0" applyFont="1" applyFill="1" applyBorder="1" applyAlignment="1">
      <alignment horizontal="center"/>
    </xf>
    <xf numFmtId="0" fontId="13" fillId="4" borderId="22" xfId="0" applyFont="1" applyFill="1" applyBorder="1" applyAlignment="1">
      <alignment horizontal="center"/>
    </xf>
    <xf numFmtId="0" fontId="13" fillId="0" borderId="18" xfId="0" applyFont="1" applyBorder="1" applyAlignment="1">
      <alignment horizontal="center"/>
    </xf>
    <xf numFmtId="0" fontId="13" fillId="0" borderId="28" xfId="0" applyFont="1" applyBorder="1" applyAlignment="1">
      <alignment horizontal="center" vertical="center"/>
    </xf>
    <xf numFmtId="0" fontId="13" fillId="0" borderId="29" xfId="0" applyFont="1" applyBorder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Covid Deaths: </a:t>
            </a:r>
            <a:r>
              <a:rPr lang="en-US">
                <a:solidFill>
                  <a:srgbClr val="FF0000"/>
                </a:solidFill>
              </a:rPr>
              <a:t>Democrat</a:t>
            </a:r>
            <a:r>
              <a:rPr lang="en-US"/>
              <a:t> vs </a:t>
            </a:r>
            <a:r>
              <a:rPr lang="en-US">
                <a:solidFill>
                  <a:schemeClr val="accent1">
                    <a:lumMod val="75000"/>
                  </a:schemeClr>
                </a:solidFill>
              </a:rPr>
              <a:t>Republican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'mock chart'!$B$1</c:f>
              <c:strCache>
                <c:ptCount val="1"/>
                <c:pt idx="0">
                  <c:v>Deaths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3-4574-4B70-831C-6745DDED0038}"/>
              </c:ext>
            </c:extLst>
          </c:dPt>
          <c:dPt>
            <c:idx val="3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4-4574-4B70-831C-6745DDED0038}"/>
              </c:ext>
            </c:extLst>
          </c:dPt>
          <c:dPt>
            <c:idx val="7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5-4574-4B70-831C-6745DDED0038}"/>
              </c:ext>
            </c:extLst>
          </c:dPt>
          <c:dPt>
            <c:idx val="8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6-4574-4B70-831C-6745DDED0038}"/>
              </c:ext>
            </c:extLst>
          </c:dPt>
          <c:dPt>
            <c:idx val="9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7-4574-4B70-831C-6745DDED0038}"/>
              </c:ext>
            </c:extLst>
          </c:dPt>
          <c:dPt>
            <c:idx val="1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8-4574-4B70-831C-6745DDED0038}"/>
              </c:ext>
            </c:extLst>
          </c:dPt>
          <c:dPt>
            <c:idx val="1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9-4574-4B70-831C-6745DDED0038}"/>
              </c:ext>
            </c:extLst>
          </c:dPt>
          <c:dPt>
            <c:idx val="12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A-4574-4B70-831C-6745DDED0038}"/>
              </c:ext>
            </c:extLst>
          </c:dPt>
          <c:dPt>
            <c:idx val="1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B-4574-4B70-831C-6745DDED0038}"/>
              </c:ext>
            </c:extLst>
          </c:dPt>
          <c:dPt>
            <c:idx val="15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C-4574-4B70-831C-6745DDED0038}"/>
              </c:ext>
            </c:extLst>
          </c:dPt>
          <c:dPt>
            <c:idx val="17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D-4574-4B70-831C-6745DDED0038}"/>
              </c:ext>
            </c:extLst>
          </c:dPt>
          <c:dPt>
            <c:idx val="19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E-4574-4B70-831C-6745DDED0038}"/>
              </c:ext>
            </c:extLst>
          </c:dPt>
          <c:dPt>
            <c:idx val="2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F-4574-4B70-831C-6745DDED0038}"/>
              </c:ext>
            </c:extLst>
          </c:dPt>
          <c:dPt>
            <c:idx val="2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0-4574-4B70-831C-6745DDED0038}"/>
              </c:ext>
            </c:extLst>
          </c:dPt>
          <c:dPt>
            <c:idx val="22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1-4574-4B70-831C-6745DDED0038}"/>
              </c:ext>
            </c:extLst>
          </c:dPt>
          <c:dPt>
            <c:idx val="26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2-4574-4B70-831C-6745DDED0038}"/>
              </c:ext>
            </c:extLst>
          </c:dPt>
          <c:dPt>
            <c:idx val="27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3-4574-4B70-831C-6745DDED0038}"/>
              </c:ext>
            </c:extLst>
          </c:dPt>
          <c:dPt>
            <c:idx val="29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4-4574-4B70-831C-6745DDED0038}"/>
              </c:ext>
            </c:extLst>
          </c:dPt>
          <c:dPt>
            <c:idx val="3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5-4574-4B70-831C-6745DDED0038}"/>
              </c:ext>
            </c:extLst>
          </c:dPt>
          <c:dPt>
            <c:idx val="3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6-4574-4B70-831C-6745DDED0038}"/>
              </c:ext>
            </c:extLst>
          </c:dPt>
          <c:dPt>
            <c:idx val="33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7-4574-4B70-831C-6745DDED0038}"/>
              </c:ext>
            </c:extLst>
          </c:dPt>
          <c:dPt>
            <c:idx val="37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8-4574-4B70-831C-6745DDED0038}"/>
              </c:ext>
            </c:extLst>
          </c:dPt>
          <c:dPt>
            <c:idx val="38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9-4574-4B70-831C-6745DDED0038}"/>
              </c:ext>
            </c:extLst>
          </c:dPt>
          <c:dPt>
            <c:idx val="39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A-4574-4B70-831C-6745DDED0038}"/>
              </c:ext>
            </c:extLst>
          </c:dPt>
          <c:dPt>
            <c:idx val="4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B-4574-4B70-831C-6745DDED0038}"/>
              </c:ext>
            </c:extLst>
          </c:dPt>
          <c:dPt>
            <c:idx val="42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C-4574-4B70-831C-6745DDED0038}"/>
              </c:ext>
            </c:extLst>
          </c:dPt>
          <c:dPt>
            <c:idx val="43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D-4574-4B70-831C-6745DDED0038}"/>
              </c:ext>
            </c:extLst>
          </c:dPt>
          <c:dPt>
            <c:idx val="4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E-4574-4B70-831C-6745DDED0038}"/>
              </c:ext>
            </c:extLst>
          </c:dPt>
          <c:dPt>
            <c:idx val="47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F-4574-4B70-831C-6745DDED0038}"/>
              </c:ext>
            </c:extLst>
          </c:dPt>
          <c:dPt>
            <c:idx val="48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0-4574-4B70-831C-6745DDED0038}"/>
              </c:ext>
            </c:extLst>
          </c:dPt>
          <c:cat>
            <c:strRef>
              <c:f>('mock chart'!$A$2:$A$51,'mock chart'!$A:$A,'mock chart'!$C:$C)</c:f>
              <c:strCache>
                <c:ptCount val="1048677"/>
                <c:pt idx="0">
                  <c:v>New York</c:v>
                </c:pt>
                <c:pt idx="1">
                  <c:v>Texas</c:v>
                </c:pt>
                <c:pt idx="2">
                  <c:v>California</c:v>
                </c:pt>
                <c:pt idx="3">
                  <c:v>Florida</c:v>
                </c:pt>
                <c:pt idx="4">
                  <c:v>New Jersey</c:v>
                </c:pt>
                <c:pt idx="5">
                  <c:v>Massachusetts</c:v>
                </c:pt>
                <c:pt idx="6">
                  <c:v>Illinois</c:v>
                </c:pt>
                <c:pt idx="7">
                  <c:v>Pennsylvania</c:v>
                </c:pt>
                <c:pt idx="8">
                  <c:v>Georgia</c:v>
                </c:pt>
                <c:pt idx="9">
                  <c:v>Michigan</c:v>
                </c:pt>
                <c:pt idx="10">
                  <c:v>Arizona</c:v>
                </c:pt>
                <c:pt idx="11">
                  <c:v>Louisiana</c:v>
                </c:pt>
                <c:pt idx="12">
                  <c:v>Ohio</c:v>
                </c:pt>
                <c:pt idx="13">
                  <c:v>Connecticut</c:v>
                </c:pt>
                <c:pt idx="14">
                  <c:v>North Carolina</c:v>
                </c:pt>
                <c:pt idx="15">
                  <c:v>Indiana</c:v>
                </c:pt>
                <c:pt idx="16">
                  <c:v>Maryland</c:v>
                </c:pt>
                <c:pt idx="17">
                  <c:v>South Carolina</c:v>
                </c:pt>
                <c:pt idx="18">
                  <c:v>Virginia</c:v>
                </c:pt>
                <c:pt idx="19">
                  <c:v>Mississippi</c:v>
                </c:pt>
                <c:pt idx="20">
                  <c:v>Tennessee</c:v>
                </c:pt>
                <c:pt idx="21">
                  <c:v>Missouri</c:v>
                </c:pt>
                <c:pt idx="22">
                  <c:v>Alabama</c:v>
                </c:pt>
                <c:pt idx="23">
                  <c:v>Minnesota</c:v>
                </c:pt>
                <c:pt idx="24">
                  <c:v>Washington</c:v>
                </c:pt>
                <c:pt idx="25">
                  <c:v>Colorado</c:v>
                </c:pt>
                <c:pt idx="26">
                  <c:v>Arkansas</c:v>
                </c:pt>
                <c:pt idx="27">
                  <c:v>Wisconsin</c:v>
                </c:pt>
                <c:pt idx="28">
                  <c:v>Nevada</c:v>
                </c:pt>
                <c:pt idx="29">
                  <c:v>Iowa</c:v>
                </c:pt>
                <c:pt idx="30">
                  <c:v>Kentucky</c:v>
                </c:pt>
                <c:pt idx="31">
                  <c:v>Oklahoma</c:v>
                </c:pt>
                <c:pt idx="32">
                  <c:v>Rhode Island</c:v>
                </c:pt>
                <c:pt idx="33">
                  <c:v>Kansas</c:v>
                </c:pt>
                <c:pt idx="34">
                  <c:v>New Mexico</c:v>
                </c:pt>
                <c:pt idx="35">
                  <c:v>Delaware</c:v>
                </c:pt>
                <c:pt idx="36">
                  <c:v>Oregon</c:v>
                </c:pt>
                <c:pt idx="37">
                  <c:v>Nebraska</c:v>
                </c:pt>
                <c:pt idx="38">
                  <c:v>Idaho</c:v>
                </c:pt>
                <c:pt idx="39">
                  <c:v>Utah</c:v>
                </c:pt>
                <c:pt idx="40">
                  <c:v>New Hampshire</c:v>
                </c:pt>
                <c:pt idx="41">
                  <c:v>North Dakota</c:v>
                </c:pt>
                <c:pt idx="42">
                  <c:v>West Virginia</c:v>
                </c:pt>
                <c:pt idx="43">
                  <c:v>South Dakota</c:v>
                </c:pt>
                <c:pt idx="44">
                  <c:v>Montana</c:v>
                </c:pt>
                <c:pt idx="45">
                  <c:v>Hawaii</c:v>
                </c:pt>
                <c:pt idx="46">
                  <c:v>Maine</c:v>
                </c:pt>
                <c:pt idx="47">
                  <c:v>Alaska</c:v>
                </c:pt>
                <c:pt idx="48">
                  <c:v>Wyoming</c:v>
                </c:pt>
                <c:pt idx="49">
                  <c:v>Vermont</c:v>
                </c:pt>
                <c:pt idx="50">
                  <c:v>State</c:v>
                </c:pt>
                <c:pt idx="51">
                  <c:v>New York</c:v>
                </c:pt>
                <c:pt idx="52">
                  <c:v>Texas</c:v>
                </c:pt>
                <c:pt idx="53">
                  <c:v>California</c:v>
                </c:pt>
                <c:pt idx="54">
                  <c:v>Florida</c:v>
                </c:pt>
                <c:pt idx="55">
                  <c:v>New Jersey</c:v>
                </c:pt>
                <c:pt idx="56">
                  <c:v>Massachusetts</c:v>
                </c:pt>
                <c:pt idx="57">
                  <c:v>Illinois</c:v>
                </c:pt>
                <c:pt idx="58">
                  <c:v>Pennsylvania</c:v>
                </c:pt>
                <c:pt idx="59">
                  <c:v>Georgia</c:v>
                </c:pt>
                <c:pt idx="60">
                  <c:v>Michigan</c:v>
                </c:pt>
                <c:pt idx="61">
                  <c:v>Arizona</c:v>
                </c:pt>
                <c:pt idx="62">
                  <c:v>Louisiana</c:v>
                </c:pt>
                <c:pt idx="63">
                  <c:v>Ohio</c:v>
                </c:pt>
                <c:pt idx="64">
                  <c:v>Connecticut</c:v>
                </c:pt>
                <c:pt idx="65">
                  <c:v>North Carolina</c:v>
                </c:pt>
                <c:pt idx="66">
                  <c:v>Indiana</c:v>
                </c:pt>
                <c:pt idx="67">
                  <c:v>Maryland</c:v>
                </c:pt>
                <c:pt idx="68">
                  <c:v>South Carolina</c:v>
                </c:pt>
                <c:pt idx="69">
                  <c:v>Virginia</c:v>
                </c:pt>
                <c:pt idx="70">
                  <c:v>Mississippi</c:v>
                </c:pt>
                <c:pt idx="71">
                  <c:v>Tennessee</c:v>
                </c:pt>
                <c:pt idx="72">
                  <c:v>Missouri</c:v>
                </c:pt>
                <c:pt idx="73">
                  <c:v>Alabama</c:v>
                </c:pt>
                <c:pt idx="74">
                  <c:v>Minnesota</c:v>
                </c:pt>
                <c:pt idx="75">
                  <c:v>Washington</c:v>
                </c:pt>
                <c:pt idx="76">
                  <c:v>Colorado</c:v>
                </c:pt>
                <c:pt idx="77">
                  <c:v>Arkansas</c:v>
                </c:pt>
                <c:pt idx="78">
                  <c:v>Wisconsin</c:v>
                </c:pt>
                <c:pt idx="79">
                  <c:v>Nevada</c:v>
                </c:pt>
                <c:pt idx="80">
                  <c:v>Iowa</c:v>
                </c:pt>
                <c:pt idx="81">
                  <c:v>Kentucky</c:v>
                </c:pt>
                <c:pt idx="82">
                  <c:v>Oklahoma</c:v>
                </c:pt>
                <c:pt idx="83">
                  <c:v>Rhode Island</c:v>
                </c:pt>
                <c:pt idx="84">
                  <c:v>Kansas</c:v>
                </c:pt>
                <c:pt idx="85">
                  <c:v>New Mexico</c:v>
                </c:pt>
                <c:pt idx="86">
                  <c:v>Delaware</c:v>
                </c:pt>
                <c:pt idx="87">
                  <c:v>Oregon</c:v>
                </c:pt>
                <c:pt idx="88">
                  <c:v>Nebraska</c:v>
                </c:pt>
                <c:pt idx="89">
                  <c:v>Idaho</c:v>
                </c:pt>
                <c:pt idx="90">
                  <c:v>Utah</c:v>
                </c:pt>
                <c:pt idx="91">
                  <c:v>New Hampshire</c:v>
                </c:pt>
                <c:pt idx="92">
                  <c:v>North Dakota</c:v>
                </c:pt>
                <c:pt idx="93">
                  <c:v>West Virginia</c:v>
                </c:pt>
                <c:pt idx="94">
                  <c:v>South Dakota</c:v>
                </c:pt>
                <c:pt idx="95">
                  <c:v>Montana</c:v>
                </c:pt>
                <c:pt idx="96">
                  <c:v>Hawaii</c:v>
                </c:pt>
                <c:pt idx="97">
                  <c:v>Maine</c:v>
                </c:pt>
                <c:pt idx="98">
                  <c:v>Alaska</c:v>
                </c:pt>
                <c:pt idx="99">
                  <c:v>Wyoming</c:v>
                </c:pt>
                <c:pt idx="100">
                  <c:v>Vermont</c:v>
                </c:pt>
                <c:pt idx="1048626">
                  <c:v>Political</c:v>
                </c:pt>
                <c:pt idx="1048627">
                  <c:v>Democratic</c:v>
                </c:pt>
                <c:pt idx="1048628">
                  <c:v>Republican</c:v>
                </c:pt>
                <c:pt idx="1048629">
                  <c:v>Democratic</c:v>
                </c:pt>
                <c:pt idx="1048630">
                  <c:v>Republican</c:v>
                </c:pt>
                <c:pt idx="1048631">
                  <c:v>Democratic</c:v>
                </c:pt>
                <c:pt idx="1048632">
                  <c:v>Democratic</c:v>
                </c:pt>
                <c:pt idx="1048633">
                  <c:v>Democratic</c:v>
                </c:pt>
                <c:pt idx="1048634">
                  <c:v>Republican</c:v>
                </c:pt>
                <c:pt idx="1048635">
                  <c:v>Republican</c:v>
                </c:pt>
                <c:pt idx="1048636">
                  <c:v>Republican</c:v>
                </c:pt>
                <c:pt idx="1048637">
                  <c:v>Republican</c:v>
                </c:pt>
                <c:pt idx="1048638">
                  <c:v>Republican</c:v>
                </c:pt>
                <c:pt idx="1048639">
                  <c:v>Republican</c:v>
                </c:pt>
                <c:pt idx="1048640">
                  <c:v>Democratic</c:v>
                </c:pt>
                <c:pt idx="1048641">
                  <c:v>Republican</c:v>
                </c:pt>
                <c:pt idx="1048642">
                  <c:v>Republican</c:v>
                </c:pt>
                <c:pt idx="1048643">
                  <c:v>Democratic</c:v>
                </c:pt>
                <c:pt idx="1048644">
                  <c:v>Republican</c:v>
                </c:pt>
                <c:pt idx="1048645">
                  <c:v>Democratic</c:v>
                </c:pt>
                <c:pt idx="1048646">
                  <c:v>Republican</c:v>
                </c:pt>
                <c:pt idx="1048647">
                  <c:v>Republican</c:v>
                </c:pt>
                <c:pt idx="1048648">
                  <c:v>Republican</c:v>
                </c:pt>
                <c:pt idx="1048649">
                  <c:v>Republican</c:v>
                </c:pt>
                <c:pt idx="1048650">
                  <c:v>Democratic</c:v>
                </c:pt>
                <c:pt idx="1048651">
                  <c:v>Democratic</c:v>
                </c:pt>
                <c:pt idx="1048652">
                  <c:v>Democratic</c:v>
                </c:pt>
                <c:pt idx="1048653">
                  <c:v>Republican</c:v>
                </c:pt>
                <c:pt idx="1048654">
                  <c:v>Republican</c:v>
                </c:pt>
                <c:pt idx="1048655">
                  <c:v>Democratic</c:v>
                </c:pt>
                <c:pt idx="1048656">
                  <c:v>Republican</c:v>
                </c:pt>
                <c:pt idx="1048657">
                  <c:v>Republican</c:v>
                </c:pt>
                <c:pt idx="1048658">
                  <c:v>Republican</c:v>
                </c:pt>
                <c:pt idx="1048659">
                  <c:v>Democratic</c:v>
                </c:pt>
                <c:pt idx="1048660">
                  <c:v>Republican</c:v>
                </c:pt>
                <c:pt idx="1048661">
                  <c:v>Democratic</c:v>
                </c:pt>
                <c:pt idx="1048662">
                  <c:v>Democratic</c:v>
                </c:pt>
                <c:pt idx="1048663">
                  <c:v>Democratic</c:v>
                </c:pt>
                <c:pt idx="1048664">
                  <c:v>Republican</c:v>
                </c:pt>
                <c:pt idx="1048665">
                  <c:v>Republican</c:v>
                </c:pt>
                <c:pt idx="1048666">
                  <c:v>Republican</c:v>
                </c:pt>
                <c:pt idx="1048667">
                  <c:v>Democratic</c:v>
                </c:pt>
                <c:pt idx="1048668">
                  <c:v>Republican</c:v>
                </c:pt>
                <c:pt idx="1048669">
                  <c:v>Republican</c:v>
                </c:pt>
                <c:pt idx="1048670">
                  <c:v>Republican</c:v>
                </c:pt>
                <c:pt idx="1048671">
                  <c:v>Republican</c:v>
                </c:pt>
                <c:pt idx="1048672">
                  <c:v>Democratic</c:v>
                </c:pt>
                <c:pt idx="1048673">
                  <c:v>Democratic</c:v>
                </c:pt>
                <c:pt idx="1048674">
                  <c:v>Republican</c:v>
                </c:pt>
                <c:pt idx="1048675">
                  <c:v>Republican</c:v>
                </c:pt>
                <c:pt idx="1048676">
                  <c:v>Democratic</c:v>
                </c:pt>
              </c:strCache>
            </c:strRef>
          </c:cat>
          <c:val>
            <c:numRef>
              <c:f>'mock chart'!$B$2:$B$51</c:f>
              <c:numCache>
                <c:formatCode>#,##0</c:formatCode>
                <c:ptCount val="50"/>
                <c:pt idx="0">
                  <c:v>33565</c:v>
                </c:pt>
                <c:pt idx="1">
                  <c:v>18066</c:v>
                </c:pt>
                <c:pt idx="2">
                  <c:v>17357</c:v>
                </c:pt>
                <c:pt idx="3">
                  <c:v>16438</c:v>
                </c:pt>
                <c:pt idx="4">
                  <c:v>16412</c:v>
                </c:pt>
                <c:pt idx="5">
                  <c:v>9864</c:v>
                </c:pt>
                <c:pt idx="6">
                  <c:v>9775</c:v>
                </c:pt>
                <c:pt idx="7">
                  <c:v>8738</c:v>
                </c:pt>
                <c:pt idx="8">
                  <c:v>7809</c:v>
                </c:pt>
                <c:pt idx="9">
                  <c:v>7522</c:v>
                </c:pt>
                <c:pt idx="10">
                  <c:v>5874</c:v>
                </c:pt>
                <c:pt idx="11">
                  <c:v>5837</c:v>
                </c:pt>
                <c:pt idx="12">
                  <c:v>5259</c:v>
                </c:pt>
                <c:pt idx="13">
                  <c:v>4577</c:v>
                </c:pt>
                <c:pt idx="14">
                  <c:v>4157</c:v>
                </c:pt>
                <c:pt idx="15">
                  <c:v>4130</c:v>
                </c:pt>
                <c:pt idx="16">
                  <c:v>4096</c:v>
                </c:pt>
                <c:pt idx="17">
                  <c:v>3802</c:v>
                </c:pt>
                <c:pt idx="18">
                  <c:v>3579</c:v>
                </c:pt>
                <c:pt idx="19">
                  <c:v>3255</c:v>
                </c:pt>
                <c:pt idx="20">
                  <c:v>3131</c:v>
                </c:pt>
                <c:pt idx="21">
                  <c:v>2909</c:v>
                </c:pt>
                <c:pt idx="22">
                  <c:v>2866</c:v>
                </c:pt>
                <c:pt idx="23">
                  <c:v>2402</c:v>
                </c:pt>
                <c:pt idx="24">
                  <c:v>2299</c:v>
                </c:pt>
                <c:pt idx="25">
                  <c:v>2223</c:v>
                </c:pt>
                <c:pt idx="26">
                  <c:v>1812</c:v>
                </c:pt>
                <c:pt idx="27">
                  <c:v>1778</c:v>
                </c:pt>
                <c:pt idx="28">
                  <c:v>1748</c:v>
                </c:pt>
                <c:pt idx="29">
                  <c:v>1635</c:v>
                </c:pt>
                <c:pt idx="30">
                  <c:v>1407</c:v>
                </c:pt>
                <c:pt idx="31">
                  <c:v>1249</c:v>
                </c:pt>
                <c:pt idx="32">
                  <c:v>1177</c:v>
                </c:pt>
                <c:pt idx="33" formatCode="General">
                  <c:v>975</c:v>
                </c:pt>
                <c:pt idx="34" formatCode="General">
                  <c:v>967</c:v>
                </c:pt>
                <c:pt idx="35" formatCode="General">
                  <c:v>681</c:v>
                </c:pt>
                <c:pt idx="36" formatCode="General">
                  <c:v>653</c:v>
                </c:pt>
                <c:pt idx="37" formatCode="General">
                  <c:v>596</c:v>
                </c:pt>
                <c:pt idx="38" formatCode="General">
                  <c:v>573</c:v>
                </c:pt>
                <c:pt idx="39" formatCode="General">
                  <c:v>572</c:v>
                </c:pt>
                <c:pt idx="40" formatCode="General">
                  <c:v>473</c:v>
                </c:pt>
                <c:pt idx="41" formatCode="General">
                  <c:v>456</c:v>
                </c:pt>
                <c:pt idx="42" formatCode="General">
                  <c:v>423</c:v>
                </c:pt>
                <c:pt idx="43" formatCode="General">
                  <c:v>375</c:v>
                </c:pt>
                <c:pt idx="44" formatCode="General">
                  <c:v>297</c:v>
                </c:pt>
                <c:pt idx="45" formatCode="General">
                  <c:v>212</c:v>
                </c:pt>
                <c:pt idx="46" formatCode="General">
                  <c:v>146</c:v>
                </c:pt>
                <c:pt idx="47" formatCode="General">
                  <c:v>68</c:v>
                </c:pt>
                <c:pt idx="48" formatCode="General">
                  <c:v>68</c:v>
                </c:pt>
                <c:pt idx="49" formatCode="General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2-4574-4B70-831C-6745DDED00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27568655"/>
        <c:axId val="1832690543"/>
      </c:barChart>
      <c:catAx>
        <c:axId val="182756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2690543"/>
        <c:crosses val="autoZero"/>
        <c:auto val="1"/>
        <c:lblAlgn val="ctr"/>
        <c:lblOffset val="100"/>
        <c:noMultiLvlLbl val="0"/>
      </c:catAx>
      <c:valAx>
        <c:axId val="1832690543"/>
        <c:scaling>
          <c:orientation val="minMax"/>
          <c:max val="3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5686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256168</xdr:colOff>
      <xdr:row>5</xdr:row>
      <xdr:rowOff>14508</xdr:rowOff>
    </xdr:from>
    <xdr:to>
      <xdr:col>8</xdr:col>
      <xdr:colOff>411523</xdr:colOff>
      <xdr:row>5</xdr:row>
      <xdr:rowOff>167930</xdr:rowOff>
    </xdr:to>
    <xdr:sp macro="" textlink="">
      <xdr:nvSpPr>
        <xdr:cNvPr id="2" name="Star: 5 Points 1">
          <a:extLst>
            <a:ext uri="{FF2B5EF4-FFF2-40B4-BE49-F238E27FC236}">
              <a16:creationId xmlns:a16="http://schemas.microsoft.com/office/drawing/2014/main" id="{A3B113EC-57BC-449D-9402-D4103CD01AFA}"/>
            </a:ext>
          </a:extLst>
        </xdr:cNvPr>
        <xdr:cNvSpPr/>
      </xdr:nvSpPr>
      <xdr:spPr>
        <a:xfrm>
          <a:off x="6635618" y="982653"/>
          <a:ext cx="155355" cy="153422"/>
        </a:xfrm>
        <a:prstGeom prst="star5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342624</xdr:colOff>
      <xdr:row>10</xdr:row>
      <xdr:rowOff>5579</xdr:rowOff>
    </xdr:from>
    <xdr:to>
      <xdr:col>10</xdr:col>
      <xdr:colOff>483164</xdr:colOff>
      <xdr:row>10</xdr:row>
      <xdr:rowOff>159001</xdr:rowOff>
    </xdr:to>
    <xdr:sp macro="" textlink="">
      <xdr:nvSpPr>
        <xdr:cNvPr id="3" name="Star: 5 Points 2">
          <a:extLst>
            <a:ext uri="{FF2B5EF4-FFF2-40B4-BE49-F238E27FC236}">
              <a16:creationId xmlns:a16="http://schemas.microsoft.com/office/drawing/2014/main" id="{88E309CC-58F2-4CBA-A285-788F2ECB9155}"/>
            </a:ext>
          </a:extLst>
        </xdr:cNvPr>
        <xdr:cNvSpPr/>
      </xdr:nvSpPr>
      <xdr:spPr>
        <a:xfrm>
          <a:off x="8220305" y="1934507"/>
          <a:ext cx="140540" cy="153422"/>
        </a:xfrm>
        <a:prstGeom prst="star5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12</xdr:col>
      <xdr:colOff>233529</xdr:colOff>
      <xdr:row>9</xdr:row>
      <xdr:rowOff>190015</xdr:rowOff>
    </xdr:from>
    <xdr:to>
      <xdr:col>13</xdr:col>
      <xdr:colOff>17932</xdr:colOff>
      <xdr:row>10</xdr:row>
      <xdr:rowOff>177932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A1949AE-FCB9-436F-B9E2-FA428738B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05123" y="1927522"/>
          <a:ext cx="226142" cy="179338"/>
        </a:xfrm>
        <a:prstGeom prst="rect">
          <a:avLst/>
        </a:prstGeom>
      </xdr:spPr>
    </xdr:pic>
    <xdr:clientData/>
  </xdr:twoCellAnchor>
  <xdr:twoCellAnchor editAs="oneCell">
    <xdr:from>
      <xdr:col>14</xdr:col>
      <xdr:colOff>315785</xdr:colOff>
      <xdr:row>20</xdr:row>
      <xdr:rowOff>19488</xdr:rowOff>
    </xdr:from>
    <xdr:to>
      <xdr:col>15</xdr:col>
      <xdr:colOff>25885</xdr:colOff>
      <xdr:row>21</xdr:row>
      <xdr:rowOff>9515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4494E0F-B6A9-4753-82C4-01CCA448A1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54860" y="1352988"/>
          <a:ext cx="225095" cy="180527"/>
        </a:xfrm>
        <a:prstGeom prst="rect">
          <a:avLst/>
        </a:prstGeom>
      </xdr:spPr>
    </xdr:pic>
    <xdr:clientData/>
  </xdr:twoCellAnchor>
  <xdr:twoCellAnchor editAs="oneCell">
    <xdr:from>
      <xdr:col>16</xdr:col>
      <xdr:colOff>316612</xdr:colOff>
      <xdr:row>17</xdr:row>
      <xdr:rowOff>0</xdr:rowOff>
    </xdr:from>
    <xdr:to>
      <xdr:col>17</xdr:col>
      <xdr:colOff>28006</xdr:colOff>
      <xdr:row>17</xdr:row>
      <xdr:rowOff>181598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8F3EB4B-2547-4D33-8F88-C1393C03B2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09771" y="3272550"/>
          <a:ext cx="230438" cy="181598"/>
        </a:xfrm>
        <a:prstGeom prst="rect">
          <a:avLst/>
        </a:prstGeom>
      </xdr:spPr>
    </xdr:pic>
    <xdr:clientData/>
  </xdr:twoCellAnchor>
  <xdr:twoCellAnchor editAs="oneCell">
    <xdr:from>
      <xdr:col>17</xdr:col>
      <xdr:colOff>320011</xdr:colOff>
      <xdr:row>21</xdr:row>
      <xdr:rowOff>1494</xdr:rowOff>
    </xdr:from>
    <xdr:to>
      <xdr:col>18</xdr:col>
      <xdr:colOff>14804</xdr:colOff>
      <xdr:row>21</xdr:row>
      <xdr:rowOff>183080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53504B8-A8FC-4E5E-BEFD-6F473249AE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32214" y="4043407"/>
          <a:ext cx="232242" cy="181586"/>
        </a:xfrm>
        <a:prstGeom prst="rect">
          <a:avLst/>
        </a:prstGeom>
      </xdr:spPr>
    </xdr:pic>
    <xdr:clientData/>
  </xdr:twoCellAnchor>
  <xdr:twoCellAnchor>
    <xdr:from>
      <xdr:col>6</xdr:col>
      <xdr:colOff>378919</xdr:colOff>
      <xdr:row>4</xdr:row>
      <xdr:rowOff>9306</xdr:rowOff>
    </xdr:from>
    <xdr:to>
      <xdr:col>6</xdr:col>
      <xdr:colOff>505919</xdr:colOff>
      <xdr:row>4</xdr:row>
      <xdr:rowOff>188784</xdr:rowOff>
    </xdr:to>
    <xdr:sp macro="" textlink="">
      <xdr:nvSpPr>
        <xdr:cNvPr id="8" name="Star: 5 Points 7">
          <a:extLst>
            <a:ext uri="{FF2B5EF4-FFF2-40B4-BE49-F238E27FC236}">
              <a16:creationId xmlns:a16="http://schemas.microsoft.com/office/drawing/2014/main" id="{AC3A181A-4D96-4AEB-8FAE-CFCA8280E3B6}"/>
            </a:ext>
          </a:extLst>
        </xdr:cNvPr>
        <xdr:cNvSpPr/>
      </xdr:nvSpPr>
      <xdr:spPr>
        <a:xfrm>
          <a:off x="4322269" y="771306"/>
          <a:ext cx="127000" cy="179478"/>
        </a:xfrm>
        <a:prstGeom prst="star5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419136</xdr:colOff>
      <xdr:row>3</xdr:row>
      <xdr:rowOff>16313</xdr:rowOff>
    </xdr:from>
    <xdr:to>
      <xdr:col>5</xdr:col>
      <xdr:colOff>600949</xdr:colOff>
      <xdr:row>3</xdr:row>
      <xdr:rowOff>169735</xdr:rowOff>
    </xdr:to>
    <xdr:sp macro="" textlink="">
      <xdr:nvSpPr>
        <xdr:cNvPr id="9" name="Star: 5 Points 8">
          <a:extLst>
            <a:ext uri="{FF2B5EF4-FFF2-40B4-BE49-F238E27FC236}">
              <a16:creationId xmlns:a16="http://schemas.microsoft.com/office/drawing/2014/main" id="{FA6338CA-3EF2-4D6B-8718-53C3DF550F5E}"/>
            </a:ext>
          </a:extLst>
        </xdr:cNvPr>
        <xdr:cNvSpPr/>
      </xdr:nvSpPr>
      <xdr:spPr>
        <a:xfrm>
          <a:off x="4045205" y="587813"/>
          <a:ext cx="181813" cy="153422"/>
        </a:xfrm>
        <a:prstGeom prst="star5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378919</xdr:colOff>
      <xdr:row>4</xdr:row>
      <xdr:rowOff>5624</xdr:rowOff>
    </xdr:from>
    <xdr:to>
      <xdr:col>6</xdr:col>
      <xdr:colOff>505919</xdr:colOff>
      <xdr:row>4</xdr:row>
      <xdr:rowOff>185102</xdr:rowOff>
    </xdr:to>
    <xdr:sp macro="" textlink="">
      <xdr:nvSpPr>
        <xdr:cNvPr id="14" name="Star: 5 Points 13">
          <a:extLst>
            <a:ext uri="{FF2B5EF4-FFF2-40B4-BE49-F238E27FC236}">
              <a16:creationId xmlns:a16="http://schemas.microsoft.com/office/drawing/2014/main" id="{5A655D85-0766-491E-8627-9AEED988F814}"/>
            </a:ext>
          </a:extLst>
        </xdr:cNvPr>
        <xdr:cNvSpPr/>
      </xdr:nvSpPr>
      <xdr:spPr>
        <a:xfrm>
          <a:off x="5683469" y="778667"/>
          <a:ext cx="127000" cy="179478"/>
        </a:xfrm>
        <a:prstGeom prst="star5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419100</xdr:colOff>
      <xdr:row>3</xdr:row>
      <xdr:rowOff>9525</xdr:rowOff>
    </xdr:from>
    <xdr:to>
      <xdr:col>5</xdr:col>
      <xdr:colOff>561757</xdr:colOff>
      <xdr:row>3</xdr:row>
      <xdr:rowOff>164005</xdr:rowOff>
    </xdr:to>
    <xdr:sp macro="" textlink="">
      <xdr:nvSpPr>
        <xdr:cNvPr id="20" name="Star: 5 Points 19">
          <a:extLst>
            <a:ext uri="{FF2B5EF4-FFF2-40B4-BE49-F238E27FC236}">
              <a16:creationId xmlns:a16="http://schemas.microsoft.com/office/drawing/2014/main" id="{377E9901-8729-4BBF-B954-261333AA164A}"/>
            </a:ext>
          </a:extLst>
        </xdr:cNvPr>
        <xdr:cNvSpPr/>
      </xdr:nvSpPr>
      <xdr:spPr>
        <a:xfrm>
          <a:off x="5867400" y="581025"/>
          <a:ext cx="142657" cy="154480"/>
        </a:xfrm>
        <a:prstGeom prst="star5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438150</xdr:colOff>
      <xdr:row>4</xdr:row>
      <xdr:rowOff>10583</xdr:rowOff>
    </xdr:from>
    <xdr:to>
      <xdr:col>5</xdr:col>
      <xdr:colOff>580807</xdr:colOff>
      <xdr:row>4</xdr:row>
      <xdr:rowOff>170355</xdr:rowOff>
    </xdr:to>
    <xdr:sp macro="" textlink="">
      <xdr:nvSpPr>
        <xdr:cNvPr id="21" name="Star: 5 Points 20">
          <a:extLst>
            <a:ext uri="{FF2B5EF4-FFF2-40B4-BE49-F238E27FC236}">
              <a16:creationId xmlns:a16="http://schemas.microsoft.com/office/drawing/2014/main" id="{4BE59090-A6C4-4BF0-A59E-35270DCBB2FD}"/>
            </a:ext>
          </a:extLst>
        </xdr:cNvPr>
        <xdr:cNvSpPr/>
      </xdr:nvSpPr>
      <xdr:spPr>
        <a:xfrm>
          <a:off x="5886450" y="772583"/>
          <a:ext cx="142657" cy="159772"/>
        </a:xfrm>
        <a:prstGeom prst="star5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400050</xdr:colOff>
      <xdr:row>5</xdr:row>
      <xdr:rowOff>7409</xdr:rowOff>
    </xdr:from>
    <xdr:to>
      <xdr:col>14</xdr:col>
      <xdr:colOff>543765</xdr:colOff>
      <xdr:row>5</xdr:row>
      <xdr:rowOff>170356</xdr:rowOff>
    </xdr:to>
    <xdr:sp macro="" textlink="">
      <xdr:nvSpPr>
        <xdr:cNvPr id="22" name="Star: 5 Points 21">
          <a:extLst>
            <a:ext uri="{FF2B5EF4-FFF2-40B4-BE49-F238E27FC236}">
              <a16:creationId xmlns:a16="http://schemas.microsoft.com/office/drawing/2014/main" id="{DD856B88-1776-4BCC-8784-FC138DBE624D}"/>
            </a:ext>
          </a:extLst>
        </xdr:cNvPr>
        <xdr:cNvSpPr/>
      </xdr:nvSpPr>
      <xdr:spPr>
        <a:xfrm>
          <a:off x="10467975" y="959909"/>
          <a:ext cx="143715" cy="162947"/>
        </a:xfrm>
        <a:prstGeom prst="star5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283633</xdr:colOff>
      <xdr:row>10</xdr:row>
      <xdr:rowOff>17992</xdr:rowOff>
    </xdr:from>
    <xdr:to>
      <xdr:col>7</xdr:col>
      <xdr:colOff>428407</xdr:colOff>
      <xdr:row>10</xdr:row>
      <xdr:rowOff>179881</xdr:rowOff>
    </xdr:to>
    <xdr:sp macro="" textlink="">
      <xdr:nvSpPr>
        <xdr:cNvPr id="23" name="Star: 5 Points 22">
          <a:extLst>
            <a:ext uri="{FF2B5EF4-FFF2-40B4-BE49-F238E27FC236}">
              <a16:creationId xmlns:a16="http://schemas.microsoft.com/office/drawing/2014/main" id="{45422E4C-23FB-4706-BF8D-6591E831C4E2}"/>
            </a:ext>
          </a:extLst>
        </xdr:cNvPr>
        <xdr:cNvSpPr/>
      </xdr:nvSpPr>
      <xdr:spPr>
        <a:xfrm>
          <a:off x="6770158" y="1922992"/>
          <a:ext cx="144774" cy="161889"/>
        </a:xfrm>
        <a:prstGeom prst="star5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381000</xdr:colOff>
      <xdr:row>15</xdr:row>
      <xdr:rowOff>1059</xdr:rowOff>
    </xdr:from>
    <xdr:to>
      <xdr:col>13</xdr:col>
      <xdr:colOff>523656</xdr:colOff>
      <xdr:row>15</xdr:row>
      <xdr:rowOff>160831</xdr:rowOff>
    </xdr:to>
    <xdr:sp macro="" textlink="">
      <xdr:nvSpPr>
        <xdr:cNvPr id="24" name="Star: 5 Points 23">
          <a:extLst>
            <a:ext uri="{FF2B5EF4-FFF2-40B4-BE49-F238E27FC236}">
              <a16:creationId xmlns:a16="http://schemas.microsoft.com/office/drawing/2014/main" id="{7D209B34-7317-4D50-B341-81AA8A83DC90}"/>
            </a:ext>
          </a:extLst>
        </xdr:cNvPr>
        <xdr:cNvSpPr/>
      </xdr:nvSpPr>
      <xdr:spPr>
        <a:xfrm>
          <a:off x="9915525" y="3677709"/>
          <a:ext cx="142656" cy="159772"/>
        </a:xfrm>
        <a:prstGeom prst="star5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371475</xdr:colOff>
      <xdr:row>22</xdr:row>
      <xdr:rowOff>20109</xdr:rowOff>
    </xdr:from>
    <xdr:to>
      <xdr:col>13</xdr:col>
      <xdr:colOff>516248</xdr:colOff>
      <xdr:row>22</xdr:row>
      <xdr:rowOff>181997</xdr:rowOff>
    </xdr:to>
    <xdr:sp macro="" textlink="">
      <xdr:nvSpPr>
        <xdr:cNvPr id="25" name="Star: 5 Points 24">
          <a:extLst>
            <a:ext uri="{FF2B5EF4-FFF2-40B4-BE49-F238E27FC236}">
              <a16:creationId xmlns:a16="http://schemas.microsoft.com/office/drawing/2014/main" id="{E2D0DA94-4651-4687-84DB-CE944CE588C6}"/>
            </a:ext>
          </a:extLst>
        </xdr:cNvPr>
        <xdr:cNvSpPr/>
      </xdr:nvSpPr>
      <xdr:spPr>
        <a:xfrm>
          <a:off x="9906000" y="6011334"/>
          <a:ext cx="144773" cy="161888"/>
        </a:xfrm>
        <a:prstGeom prst="star5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408517</xdr:colOff>
      <xdr:row>25</xdr:row>
      <xdr:rowOff>189442</xdr:rowOff>
    </xdr:from>
    <xdr:to>
      <xdr:col>14</xdr:col>
      <xdr:colOff>551172</xdr:colOff>
      <xdr:row>26</xdr:row>
      <xdr:rowOff>162948</xdr:rowOff>
    </xdr:to>
    <xdr:sp macro="" textlink="">
      <xdr:nvSpPr>
        <xdr:cNvPr id="26" name="Star: 5 Points 25">
          <a:extLst>
            <a:ext uri="{FF2B5EF4-FFF2-40B4-BE49-F238E27FC236}">
              <a16:creationId xmlns:a16="http://schemas.microsoft.com/office/drawing/2014/main" id="{7C984422-58BD-4BD9-B15C-D1DDD7C92DAB}"/>
            </a:ext>
          </a:extLst>
        </xdr:cNvPr>
        <xdr:cNvSpPr/>
      </xdr:nvSpPr>
      <xdr:spPr>
        <a:xfrm>
          <a:off x="10476442" y="7247467"/>
          <a:ext cx="142655" cy="164006"/>
        </a:xfrm>
        <a:prstGeom prst="star5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397934</xdr:colOff>
      <xdr:row>31</xdr:row>
      <xdr:rowOff>179917</xdr:rowOff>
    </xdr:from>
    <xdr:to>
      <xdr:col>14</xdr:col>
      <xdr:colOff>542705</xdr:colOff>
      <xdr:row>32</xdr:row>
      <xdr:rowOff>151306</xdr:rowOff>
    </xdr:to>
    <xdr:sp macro="" textlink="">
      <xdr:nvSpPr>
        <xdr:cNvPr id="27" name="Star: 5 Points 26">
          <a:extLst>
            <a:ext uri="{FF2B5EF4-FFF2-40B4-BE49-F238E27FC236}">
              <a16:creationId xmlns:a16="http://schemas.microsoft.com/office/drawing/2014/main" id="{F0F5B951-5962-4E61-B197-E3F919B524AD}"/>
            </a:ext>
          </a:extLst>
        </xdr:cNvPr>
        <xdr:cNvSpPr/>
      </xdr:nvSpPr>
      <xdr:spPr>
        <a:xfrm>
          <a:off x="10465859" y="9028642"/>
          <a:ext cx="144771" cy="161889"/>
        </a:xfrm>
        <a:prstGeom prst="star5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351367</xdr:colOff>
      <xdr:row>1</xdr:row>
      <xdr:rowOff>12698</xdr:rowOff>
    </xdr:from>
    <xdr:to>
      <xdr:col>15</xdr:col>
      <xdr:colOff>465666</xdr:colOff>
      <xdr:row>27</xdr:row>
      <xdr:rowOff>59267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C730FA-669E-4DD4-BC84-851F5C7353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rasmusson6@gatech.edu" TargetMode="External"/><Relationship Id="rId3" Type="http://schemas.openxmlformats.org/officeDocument/2006/relationships/hyperlink" Target="mailto:jshapiro33@gatech.edu" TargetMode="External"/><Relationship Id="rId7" Type="http://schemas.openxmlformats.org/officeDocument/2006/relationships/hyperlink" Target="mailto:erasmusson6@gatech.edu" TargetMode="External"/><Relationship Id="rId2" Type="http://schemas.openxmlformats.org/officeDocument/2006/relationships/hyperlink" Target="mailto:zachpatteson@gatech.edu" TargetMode="External"/><Relationship Id="rId1" Type="http://schemas.openxmlformats.org/officeDocument/2006/relationships/hyperlink" Target="mailto:zachpatteson@gatech.edu" TargetMode="External"/><Relationship Id="rId6" Type="http://schemas.openxmlformats.org/officeDocument/2006/relationships/hyperlink" Target="mailto:zakeel@gatech.edu" TargetMode="External"/><Relationship Id="rId5" Type="http://schemas.openxmlformats.org/officeDocument/2006/relationships/hyperlink" Target="mailto:zmuhammad8@gatech.edu" TargetMode="External"/><Relationship Id="rId10" Type="http://schemas.openxmlformats.org/officeDocument/2006/relationships/hyperlink" Target="mailto:ashah452@gatech.edu" TargetMode="External"/><Relationship Id="rId4" Type="http://schemas.openxmlformats.org/officeDocument/2006/relationships/hyperlink" Target="mailto:jshapiro33@gatech.edu" TargetMode="External"/><Relationship Id="rId9" Type="http://schemas.openxmlformats.org/officeDocument/2006/relationships/hyperlink" Target="mailto:ashah452@gatech.edu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kodinsky35@gmail.com" TargetMode="External"/><Relationship Id="rId2" Type="http://schemas.openxmlformats.org/officeDocument/2006/relationships/hyperlink" Target="mailto:bconners12@gatech.edu" TargetMode="External"/><Relationship Id="rId1" Type="http://schemas.openxmlformats.org/officeDocument/2006/relationships/hyperlink" Target="mailto:bconners12@gatech.edu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A21" sqref="A17:A21"/>
    </sheetView>
  </sheetViews>
  <sheetFormatPr defaultColWidth="11.19921875" defaultRowHeight="15" customHeight="1" x14ac:dyDescent="0.45"/>
  <cols>
    <col min="1" max="1" width="24.34765625" customWidth="1"/>
    <col min="2" max="2" width="25.8984375" customWidth="1"/>
    <col min="3" max="3" width="21.34765625" customWidth="1"/>
    <col min="4" max="4" width="21.44921875" customWidth="1"/>
    <col min="5" max="5" width="23.296875" customWidth="1"/>
    <col min="6" max="6" width="22.546875" customWidth="1"/>
    <col min="7" max="9" width="21.6484375" customWidth="1"/>
    <col min="10" max="26" width="11" customWidth="1"/>
  </cols>
  <sheetData>
    <row r="1" spans="1:26" ht="25.7" x14ac:dyDescent="0.85">
      <c r="A1" s="102" t="s">
        <v>0</v>
      </c>
      <c r="B1" s="103"/>
      <c r="C1" s="103"/>
      <c r="D1" s="103"/>
      <c r="E1" s="103"/>
      <c r="F1" s="103"/>
      <c r="G1" s="103"/>
      <c r="H1" s="103"/>
      <c r="I1" s="103"/>
    </row>
    <row r="2" spans="1:26" ht="15.75" customHeight="1" x14ac:dyDescent="0.45"/>
    <row r="3" spans="1:26" ht="15.75" customHeight="1" x14ac:dyDescent="0.45"/>
    <row r="4" spans="1:26" ht="15.75" hidden="1" customHeight="1" x14ac:dyDescent="0.45"/>
    <row r="5" spans="1:26" ht="34.5" customHeight="1" x14ac:dyDescent="0.45">
      <c r="A5" s="1" t="s">
        <v>1</v>
      </c>
      <c r="B5" s="104" t="s">
        <v>106</v>
      </c>
      <c r="C5" s="101"/>
      <c r="D5" s="101"/>
      <c r="E5" s="101"/>
      <c r="F5" s="101"/>
      <c r="G5" s="101"/>
      <c r="H5" s="101"/>
      <c r="I5" s="105"/>
    </row>
    <row r="6" spans="1:26" ht="39.75" customHeight="1" x14ac:dyDescent="0.45">
      <c r="A6" s="106" t="s">
        <v>2</v>
      </c>
      <c r="B6" s="98" t="s">
        <v>3</v>
      </c>
      <c r="C6" s="99"/>
      <c r="D6" s="99"/>
      <c r="E6" s="99"/>
      <c r="F6" s="99"/>
      <c r="G6" s="99"/>
      <c r="H6" s="99"/>
      <c r="I6" s="99"/>
    </row>
    <row r="7" spans="1:26" ht="39.75" customHeight="1" x14ac:dyDescent="0.45">
      <c r="A7" s="107"/>
      <c r="B7" s="98" t="s">
        <v>4</v>
      </c>
      <c r="C7" s="99"/>
      <c r="D7" s="99"/>
      <c r="E7" s="99"/>
      <c r="F7" s="99"/>
      <c r="G7" s="99"/>
      <c r="H7" s="99"/>
      <c r="I7" s="99"/>
    </row>
    <row r="8" spans="1:26" ht="39.75" customHeight="1" x14ac:dyDescent="0.45">
      <c r="A8" s="107"/>
      <c r="B8" s="98" t="s">
        <v>5</v>
      </c>
      <c r="C8" s="99"/>
      <c r="D8" s="99"/>
      <c r="E8" s="99"/>
      <c r="F8" s="99"/>
      <c r="G8" s="99"/>
      <c r="H8" s="99"/>
      <c r="I8" s="99"/>
    </row>
    <row r="9" spans="1:26" ht="39.75" customHeight="1" x14ac:dyDescent="0.45">
      <c r="A9" s="107"/>
      <c r="B9" s="98" t="s">
        <v>6</v>
      </c>
      <c r="C9" s="99"/>
      <c r="D9" s="99"/>
      <c r="E9" s="99"/>
      <c r="F9" s="99"/>
      <c r="G9" s="99"/>
      <c r="H9" s="99"/>
      <c r="I9" s="99"/>
    </row>
    <row r="10" spans="1:26" ht="39.75" customHeight="1" x14ac:dyDescent="0.45">
      <c r="A10" s="107"/>
      <c r="B10" s="98" t="s">
        <v>7</v>
      </c>
      <c r="C10" s="99"/>
      <c r="D10" s="99"/>
      <c r="E10" s="99"/>
      <c r="F10" s="99"/>
      <c r="G10" s="99"/>
      <c r="H10" s="99"/>
      <c r="I10" s="99"/>
    </row>
    <row r="11" spans="1:26" ht="39.75" customHeight="1" x14ac:dyDescent="0.45">
      <c r="A11" s="107"/>
      <c r="B11" s="98" t="s">
        <v>8</v>
      </c>
      <c r="C11" s="99"/>
      <c r="D11" s="99"/>
      <c r="E11" s="99"/>
      <c r="F11" s="99"/>
      <c r="G11" s="99"/>
      <c r="H11" s="99"/>
      <c r="I11" s="99"/>
    </row>
    <row r="12" spans="1:26" ht="42.75" customHeight="1" x14ac:dyDescent="0.45">
      <c r="A12" s="107"/>
      <c r="B12" s="98" t="s">
        <v>9</v>
      </c>
      <c r="C12" s="99"/>
      <c r="D12" s="99"/>
      <c r="E12" s="99"/>
      <c r="F12" s="99"/>
      <c r="G12" s="99"/>
      <c r="H12" s="99"/>
      <c r="I12" s="99"/>
    </row>
    <row r="13" spans="1:26" ht="42.75" customHeight="1" x14ac:dyDescent="0.45">
      <c r="A13" s="107"/>
      <c r="B13" s="98" t="s">
        <v>10</v>
      </c>
      <c r="C13" s="99"/>
      <c r="D13" s="99"/>
      <c r="E13" s="99"/>
      <c r="F13" s="99"/>
      <c r="G13" s="99"/>
      <c r="H13" s="99"/>
      <c r="I13" s="99"/>
    </row>
    <row r="14" spans="1:26" ht="42.75" customHeight="1" x14ac:dyDescent="0.45">
      <c r="A14" s="107"/>
      <c r="B14" s="98" t="s">
        <v>11</v>
      </c>
      <c r="C14" s="99"/>
      <c r="D14" s="99"/>
      <c r="E14" s="99"/>
      <c r="F14" s="99"/>
      <c r="G14" s="99"/>
      <c r="H14" s="99"/>
      <c r="I14" s="99"/>
    </row>
    <row r="15" spans="1:26" ht="39.75" customHeight="1" x14ac:dyDescent="0.45">
      <c r="A15" s="108"/>
      <c r="B15" s="98" t="s">
        <v>12</v>
      </c>
      <c r="C15" s="99"/>
      <c r="D15" s="99"/>
      <c r="E15" s="99"/>
      <c r="F15" s="99"/>
      <c r="G15" s="99"/>
      <c r="H15" s="99"/>
      <c r="I15" s="99"/>
    </row>
    <row r="16" spans="1:26" ht="15.75" customHeight="1" x14ac:dyDescent="0.45">
      <c r="A16" s="2" t="s">
        <v>13</v>
      </c>
      <c r="B16" s="3" t="s">
        <v>14</v>
      </c>
      <c r="C16" s="3" t="s">
        <v>15</v>
      </c>
      <c r="D16" s="3" t="s">
        <v>16</v>
      </c>
      <c r="E16" s="3" t="s">
        <v>17</v>
      </c>
      <c r="F16" s="3" t="s">
        <v>18</v>
      </c>
      <c r="G16" s="3" t="s">
        <v>19</v>
      </c>
      <c r="H16" s="3" t="s">
        <v>20</v>
      </c>
      <c r="I16" s="3" t="s">
        <v>21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9" ht="69.349999999999994" x14ac:dyDescent="0.45">
      <c r="A17" s="5" t="s">
        <v>22</v>
      </c>
      <c r="B17" s="6" t="s">
        <v>23</v>
      </c>
      <c r="C17" s="6" t="s">
        <v>24</v>
      </c>
      <c r="D17" s="6" t="s">
        <v>25</v>
      </c>
      <c r="E17" s="7" t="s">
        <v>26</v>
      </c>
      <c r="F17" s="7" t="s">
        <v>26</v>
      </c>
      <c r="G17" s="6" t="s">
        <v>25</v>
      </c>
      <c r="H17" s="6" t="s">
        <v>27</v>
      </c>
      <c r="I17" s="6" t="s">
        <v>28</v>
      </c>
    </row>
    <row r="18" spans="1:9" ht="69.349999999999994" x14ac:dyDescent="0.45">
      <c r="A18" s="8" t="s">
        <v>29</v>
      </c>
      <c r="B18" s="9" t="s">
        <v>23</v>
      </c>
      <c r="C18" s="10" t="s">
        <v>30</v>
      </c>
      <c r="D18" s="11" t="s">
        <v>31</v>
      </c>
      <c r="E18" s="12" t="s">
        <v>32</v>
      </c>
      <c r="F18" s="12" t="s">
        <v>32</v>
      </c>
      <c r="G18" s="10" t="s">
        <v>31</v>
      </c>
      <c r="H18" s="9" t="s">
        <v>27</v>
      </c>
      <c r="I18" s="9" t="s">
        <v>28</v>
      </c>
    </row>
    <row r="19" spans="1:9" ht="19" x14ac:dyDescent="0.45">
      <c r="A19" s="5" t="s">
        <v>33</v>
      </c>
      <c r="B19" s="6" t="s">
        <v>34</v>
      </c>
      <c r="C19" s="6" t="s">
        <v>35</v>
      </c>
      <c r="D19" s="6" t="s">
        <v>36</v>
      </c>
      <c r="E19" s="7" t="s">
        <v>37</v>
      </c>
      <c r="F19" s="7" t="s">
        <v>38</v>
      </c>
      <c r="G19" s="6" t="s">
        <v>39</v>
      </c>
      <c r="H19" s="6" t="s">
        <v>40</v>
      </c>
      <c r="I19" s="6" t="s">
        <v>28</v>
      </c>
    </row>
    <row r="20" spans="1:9" ht="19" x14ac:dyDescent="0.45">
      <c r="A20" s="5" t="s">
        <v>41</v>
      </c>
      <c r="B20" s="6" t="s">
        <v>42</v>
      </c>
      <c r="C20" s="6" t="s">
        <v>43</v>
      </c>
      <c r="D20" s="6" t="s">
        <v>44</v>
      </c>
      <c r="E20" s="7" t="s">
        <v>45</v>
      </c>
      <c r="F20" s="7" t="s">
        <v>45</v>
      </c>
      <c r="G20" s="6"/>
      <c r="H20" s="6" t="s">
        <v>46</v>
      </c>
      <c r="I20" s="6" t="s">
        <v>28</v>
      </c>
    </row>
    <row r="21" spans="1:9" ht="19" x14ac:dyDescent="0.45">
      <c r="A21" s="5" t="s">
        <v>47</v>
      </c>
      <c r="B21" s="6" t="s">
        <v>48</v>
      </c>
      <c r="C21" s="6" t="s">
        <v>49</v>
      </c>
      <c r="D21" s="6" t="s">
        <v>50</v>
      </c>
      <c r="E21" s="7" t="s">
        <v>51</v>
      </c>
      <c r="F21" s="7" t="s">
        <v>51</v>
      </c>
      <c r="G21" s="6" t="s">
        <v>50</v>
      </c>
      <c r="H21" s="6" t="s">
        <v>52</v>
      </c>
      <c r="I21" s="6" t="s">
        <v>28</v>
      </c>
    </row>
    <row r="22" spans="1:9" ht="19" x14ac:dyDescent="0.45">
      <c r="A22" s="5"/>
      <c r="B22" s="6"/>
      <c r="C22" s="6"/>
      <c r="D22" s="6"/>
      <c r="E22" s="6"/>
      <c r="F22" s="6"/>
      <c r="G22" s="6"/>
      <c r="H22" s="6"/>
      <c r="I22" s="6"/>
    </row>
    <row r="23" spans="1:9" ht="57" customHeight="1" x14ac:dyDescent="0.45">
      <c r="A23" s="2" t="s">
        <v>53</v>
      </c>
      <c r="B23" s="100" t="s">
        <v>54</v>
      </c>
      <c r="C23" s="101"/>
      <c r="D23" s="101"/>
      <c r="E23" s="101"/>
      <c r="F23" s="101"/>
      <c r="G23" s="101"/>
      <c r="H23" s="101"/>
      <c r="I23" s="101"/>
    </row>
    <row r="24" spans="1:9" ht="39.75" customHeight="1" x14ac:dyDescent="0.45">
      <c r="A24" s="2" t="s">
        <v>55</v>
      </c>
      <c r="B24" s="100" t="s">
        <v>56</v>
      </c>
      <c r="C24" s="101"/>
      <c r="D24" s="101"/>
      <c r="E24" s="101"/>
      <c r="F24" s="101"/>
      <c r="G24" s="101"/>
      <c r="H24" s="101"/>
      <c r="I24" s="101"/>
    </row>
    <row r="25" spans="1:9" ht="39.75" customHeight="1" x14ac:dyDescent="0.45">
      <c r="A25" s="2" t="s">
        <v>57</v>
      </c>
      <c r="B25" s="100" t="s">
        <v>58</v>
      </c>
      <c r="C25" s="101"/>
      <c r="D25" s="101"/>
      <c r="E25" s="101"/>
      <c r="F25" s="101"/>
      <c r="G25" s="101"/>
      <c r="H25" s="101"/>
      <c r="I25" s="101"/>
    </row>
    <row r="26" spans="1:9" ht="15.75" customHeight="1" x14ac:dyDescent="0.45"/>
    <row r="27" spans="1:9" ht="15.75" customHeight="1" x14ac:dyDescent="0.45"/>
    <row r="28" spans="1:9" ht="15.75" customHeight="1" x14ac:dyDescent="0.45"/>
    <row r="29" spans="1:9" ht="15.75" customHeight="1" x14ac:dyDescent="0.45"/>
    <row r="30" spans="1:9" ht="15.75" customHeight="1" x14ac:dyDescent="0.45"/>
    <row r="31" spans="1:9" ht="15.75" customHeight="1" x14ac:dyDescent="0.45"/>
    <row r="32" spans="1:9" ht="15.75" customHeight="1" x14ac:dyDescent="0.45"/>
    <row r="33" ht="15.75" customHeight="1" x14ac:dyDescent="0.45"/>
    <row r="34" ht="15.75" customHeight="1" x14ac:dyDescent="0.45"/>
    <row r="35" ht="15.75" customHeight="1" x14ac:dyDescent="0.45"/>
    <row r="36" ht="15.75" customHeight="1" x14ac:dyDescent="0.45"/>
    <row r="37" ht="15.75" customHeight="1" x14ac:dyDescent="0.45"/>
    <row r="38" ht="15.75" customHeight="1" x14ac:dyDescent="0.45"/>
    <row r="39" ht="15.75" customHeight="1" x14ac:dyDescent="0.45"/>
    <row r="40" ht="15.75" customHeight="1" x14ac:dyDescent="0.45"/>
    <row r="41" ht="15.75" customHeight="1" x14ac:dyDescent="0.45"/>
    <row r="42" ht="15.75" customHeight="1" x14ac:dyDescent="0.45"/>
    <row r="43" ht="15.75" customHeight="1" x14ac:dyDescent="0.45"/>
    <row r="44" ht="15.75" customHeight="1" x14ac:dyDescent="0.45"/>
    <row r="45" ht="15.75" customHeight="1" x14ac:dyDescent="0.45"/>
    <row r="46" ht="15.75" customHeight="1" x14ac:dyDescent="0.45"/>
    <row r="47" ht="15.75" customHeight="1" x14ac:dyDescent="0.45"/>
    <row r="48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mergeCells count="16">
    <mergeCell ref="B15:I15"/>
    <mergeCell ref="B23:I23"/>
    <mergeCell ref="B24:I24"/>
    <mergeCell ref="B25:I25"/>
    <mergeCell ref="A1:I1"/>
    <mergeCell ref="B5:I5"/>
    <mergeCell ref="A6:A15"/>
    <mergeCell ref="B6:I6"/>
    <mergeCell ref="B7:I7"/>
    <mergeCell ref="B8:I8"/>
    <mergeCell ref="B9:I9"/>
    <mergeCell ref="B10:I10"/>
    <mergeCell ref="B11:I11"/>
    <mergeCell ref="B12:I12"/>
    <mergeCell ref="B13:I13"/>
    <mergeCell ref="B14:I14"/>
  </mergeCells>
  <hyperlinks>
    <hyperlink ref="E17" r:id="rId1" xr:uid="{00000000-0004-0000-0000-000000000000}"/>
    <hyperlink ref="F17" r:id="rId2" xr:uid="{00000000-0004-0000-0000-000001000000}"/>
    <hyperlink ref="E18" r:id="rId3" xr:uid="{00000000-0004-0000-0000-000002000000}"/>
    <hyperlink ref="F18" r:id="rId4" xr:uid="{00000000-0004-0000-0000-000003000000}"/>
    <hyperlink ref="E19" r:id="rId5" xr:uid="{00000000-0004-0000-0000-000004000000}"/>
    <hyperlink ref="F19" r:id="rId6" xr:uid="{00000000-0004-0000-0000-000005000000}"/>
    <hyperlink ref="E20" r:id="rId7" xr:uid="{00000000-0004-0000-0000-000006000000}"/>
    <hyperlink ref="F20" r:id="rId8" xr:uid="{00000000-0004-0000-0000-000007000000}"/>
    <hyperlink ref="E21" r:id="rId9" xr:uid="{00000000-0004-0000-0000-000008000000}"/>
    <hyperlink ref="F21" r:id="rId10" xr:uid="{00000000-0004-0000-0000-000009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A8" workbookViewId="0">
      <selection sqref="A1:I1"/>
    </sheetView>
  </sheetViews>
  <sheetFormatPr defaultColWidth="11.19921875" defaultRowHeight="15" customHeight="1" x14ac:dyDescent="0.45"/>
  <cols>
    <col min="1" max="1" width="24.34765625" customWidth="1"/>
    <col min="2" max="2" width="25.8984375" customWidth="1"/>
    <col min="3" max="3" width="21.34765625" customWidth="1"/>
    <col min="4" max="4" width="21.44921875" customWidth="1"/>
    <col min="5" max="5" width="21.34765625" customWidth="1"/>
    <col min="6" max="9" width="21.6484375" customWidth="1"/>
    <col min="10" max="26" width="11" customWidth="1"/>
  </cols>
  <sheetData>
    <row r="1" spans="1:26" ht="15.75" customHeight="1" x14ac:dyDescent="0.85">
      <c r="A1" s="102" t="s">
        <v>0</v>
      </c>
      <c r="B1" s="103"/>
      <c r="C1" s="103"/>
      <c r="D1" s="103"/>
      <c r="E1" s="103"/>
      <c r="F1" s="103"/>
      <c r="G1" s="103"/>
      <c r="H1" s="103"/>
      <c r="I1" s="103"/>
    </row>
    <row r="2" spans="1:26" ht="15.75" customHeight="1" x14ac:dyDescent="0.45"/>
    <row r="3" spans="1:26" ht="15.75" customHeight="1" x14ac:dyDescent="0.45"/>
    <row r="4" spans="1:26" ht="15.75" hidden="1" customHeight="1" x14ac:dyDescent="0.45"/>
    <row r="5" spans="1:26" ht="34.5" customHeight="1" x14ac:dyDescent="0.45">
      <c r="A5" s="1" t="s">
        <v>1</v>
      </c>
      <c r="B5" s="104" t="s">
        <v>59</v>
      </c>
      <c r="C5" s="101"/>
      <c r="D5" s="101"/>
      <c r="E5" s="101"/>
      <c r="F5" s="101"/>
      <c r="G5" s="101"/>
      <c r="H5" s="101"/>
      <c r="I5" s="105"/>
    </row>
    <row r="6" spans="1:26" ht="39" customHeight="1" x14ac:dyDescent="0.45">
      <c r="A6" s="111" t="s">
        <v>2</v>
      </c>
      <c r="B6" s="114" t="s">
        <v>60</v>
      </c>
      <c r="C6" s="99"/>
      <c r="D6" s="99"/>
      <c r="E6" s="99"/>
      <c r="F6" s="99"/>
      <c r="G6" s="99"/>
      <c r="H6" s="99"/>
      <c r="I6" s="99"/>
    </row>
    <row r="7" spans="1:26" ht="39" customHeight="1" x14ac:dyDescent="0.45">
      <c r="A7" s="112"/>
      <c r="B7" s="115" t="s">
        <v>61</v>
      </c>
      <c r="C7" s="103"/>
      <c r="D7" s="103"/>
      <c r="E7" s="103"/>
      <c r="F7" s="103"/>
      <c r="G7" s="103"/>
      <c r="H7" s="103"/>
      <c r="I7" s="103"/>
    </row>
    <row r="8" spans="1:26" ht="27.75" customHeight="1" x14ac:dyDescent="0.45">
      <c r="A8" s="112"/>
      <c r="B8" s="115" t="s">
        <v>62</v>
      </c>
      <c r="C8" s="103"/>
      <c r="D8" s="103"/>
      <c r="E8" s="103"/>
      <c r="F8" s="103"/>
      <c r="G8" s="103"/>
      <c r="H8" s="103"/>
      <c r="I8" s="103"/>
    </row>
    <row r="9" spans="1:26" ht="30" customHeight="1" x14ac:dyDescent="0.45">
      <c r="A9" s="112"/>
      <c r="B9" s="115" t="s">
        <v>63</v>
      </c>
      <c r="C9" s="103"/>
      <c r="D9" s="103"/>
      <c r="E9" s="103"/>
      <c r="F9" s="103"/>
      <c r="G9" s="103"/>
      <c r="H9" s="103"/>
      <c r="I9" s="103"/>
    </row>
    <row r="10" spans="1:26" ht="37.5" customHeight="1" x14ac:dyDescent="0.45">
      <c r="A10" s="112"/>
      <c r="B10" s="115" t="s">
        <v>64</v>
      </c>
      <c r="C10" s="103"/>
      <c r="D10" s="103"/>
      <c r="E10" s="103"/>
      <c r="F10" s="103"/>
      <c r="G10" s="103"/>
      <c r="H10" s="103"/>
      <c r="I10" s="103"/>
    </row>
    <row r="11" spans="1:26" ht="36.75" customHeight="1" x14ac:dyDescent="0.45">
      <c r="A11" s="112"/>
      <c r="B11" s="115" t="s">
        <v>65</v>
      </c>
      <c r="C11" s="103"/>
      <c r="D11" s="103"/>
      <c r="E11" s="103"/>
      <c r="F11" s="103"/>
      <c r="G11" s="103"/>
      <c r="H11" s="103"/>
      <c r="I11" s="103"/>
    </row>
    <row r="12" spans="1:26" ht="36" customHeight="1" x14ac:dyDescent="0.45">
      <c r="A12" s="112"/>
      <c r="B12" s="115" t="s">
        <v>66</v>
      </c>
      <c r="C12" s="103"/>
      <c r="D12" s="103"/>
      <c r="E12" s="103"/>
      <c r="F12" s="103"/>
      <c r="G12" s="103"/>
      <c r="H12" s="103"/>
      <c r="I12" s="103"/>
    </row>
    <row r="13" spans="1:26" ht="36" customHeight="1" x14ac:dyDescent="0.45">
      <c r="A13" s="112"/>
      <c r="B13" s="115" t="s">
        <v>67</v>
      </c>
      <c r="C13" s="103"/>
      <c r="D13" s="103"/>
      <c r="E13" s="103"/>
      <c r="F13" s="103"/>
      <c r="G13" s="103"/>
      <c r="H13" s="103"/>
      <c r="I13" s="103"/>
    </row>
    <row r="14" spans="1:26" ht="39.75" customHeight="1" x14ac:dyDescent="0.45">
      <c r="A14" s="112"/>
      <c r="B14" s="115" t="s">
        <v>68</v>
      </c>
      <c r="C14" s="103"/>
      <c r="D14" s="103"/>
      <c r="E14" s="103"/>
      <c r="F14" s="103"/>
      <c r="G14" s="103"/>
      <c r="H14" s="103"/>
      <c r="I14" s="103"/>
    </row>
    <row r="15" spans="1:26" ht="39" customHeight="1" x14ac:dyDescent="0.45">
      <c r="A15" s="113"/>
      <c r="B15" s="109" t="s">
        <v>69</v>
      </c>
      <c r="C15" s="110"/>
      <c r="D15" s="110"/>
      <c r="E15" s="110"/>
      <c r="F15" s="110"/>
      <c r="G15" s="110"/>
      <c r="H15" s="110"/>
      <c r="I15" s="110"/>
    </row>
    <row r="16" spans="1:26" ht="15.75" customHeight="1" x14ac:dyDescent="0.45">
      <c r="A16" s="2" t="s">
        <v>13</v>
      </c>
      <c r="B16" s="3" t="s">
        <v>14</v>
      </c>
      <c r="C16" s="3" t="s">
        <v>15</v>
      </c>
      <c r="D16" s="3" t="s">
        <v>16</v>
      </c>
      <c r="E16" s="3" t="s">
        <v>17</v>
      </c>
      <c r="F16" s="3" t="s">
        <v>18</v>
      </c>
      <c r="G16" s="3" t="s">
        <v>19</v>
      </c>
      <c r="H16" s="3" t="s">
        <v>20</v>
      </c>
      <c r="I16" s="3" t="s">
        <v>21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9" ht="15.75" customHeight="1" x14ac:dyDescent="0.45">
      <c r="A17" s="5" t="s">
        <v>70</v>
      </c>
      <c r="B17" s="6" t="s">
        <v>71</v>
      </c>
      <c r="C17" s="6" t="s">
        <v>72</v>
      </c>
      <c r="D17" s="6" t="s">
        <v>73</v>
      </c>
      <c r="E17" s="7" t="s">
        <v>74</v>
      </c>
      <c r="F17" s="7" t="s">
        <v>74</v>
      </c>
      <c r="G17" s="6" t="s">
        <v>73</v>
      </c>
      <c r="H17" s="6" t="s">
        <v>75</v>
      </c>
      <c r="I17" s="6" t="s">
        <v>28</v>
      </c>
    </row>
    <row r="18" spans="1:9" ht="15.75" customHeight="1" x14ac:dyDescent="0.45">
      <c r="A18" s="8" t="s">
        <v>76</v>
      </c>
      <c r="B18" s="9" t="s">
        <v>77</v>
      </c>
      <c r="C18" s="9" t="s">
        <v>78</v>
      </c>
      <c r="D18" s="11" t="s">
        <v>79</v>
      </c>
      <c r="E18" s="11" t="s">
        <v>80</v>
      </c>
      <c r="F18" s="11" t="s">
        <v>80</v>
      </c>
      <c r="G18" s="11" t="s">
        <v>79</v>
      </c>
      <c r="H18" s="9" t="s">
        <v>81</v>
      </c>
      <c r="I18" s="9" t="s">
        <v>28</v>
      </c>
    </row>
    <row r="19" spans="1:9" ht="111" customHeight="1" x14ac:dyDescent="0.45">
      <c r="A19" s="5" t="s">
        <v>82</v>
      </c>
      <c r="B19" s="6" t="s">
        <v>71</v>
      </c>
      <c r="C19" s="6" t="s">
        <v>83</v>
      </c>
      <c r="D19" s="6" t="s">
        <v>84</v>
      </c>
      <c r="E19" s="6" t="s">
        <v>85</v>
      </c>
      <c r="F19" s="6" t="s">
        <v>85</v>
      </c>
      <c r="G19" s="6" t="s">
        <v>84</v>
      </c>
      <c r="H19" s="6" t="s">
        <v>86</v>
      </c>
      <c r="I19" s="6" t="s">
        <v>28</v>
      </c>
    </row>
    <row r="20" spans="1:9" ht="15.75" customHeight="1" x14ac:dyDescent="0.45">
      <c r="A20" s="5" t="s">
        <v>87</v>
      </c>
      <c r="B20" s="6" t="s">
        <v>88</v>
      </c>
      <c r="C20" s="6" t="s">
        <v>89</v>
      </c>
      <c r="D20" s="6" t="s">
        <v>90</v>
      </c>
      <c r="E20" s="6" t="s">
        <v>91</v>
      </c>
      <c r="F20" s="7" t="s">
        <v>92</v>
      </c>
      <c r="G20" s="6" t="s">
        <v>90</v>
      </c>
      <c r="H20" s="6" t="s">
        <v>93</v>
      </c>
      <c r="I20" s="6" t="s">
        <v>28</v>
      </c>
    </row>
    <row r="21" spans="1:9" ht="90" customHeight="1" x14ac:dyDescent="0.45">
      <c r="A21" s="5" t="s">
        <v>94</v>
      </c>
      <c r="B21" s="6" t="s">
        <v>71</v>
      </c>
      <c r="C21" s="6" t="s">
        <v>95</v>
      </c>
      <c r="D21" s="6" t="s">
        <v>96</v>
      </c>
      <c r="E21" s="6" t="s">
        <v>97</v>
      </c>
      <c r="F21" s="6" t="s">
        <v>97</v>
      </c>
      <c r="G21" s="6" t="s">
        <v>96</v>
      </c>
      <c r="H21" s="6" t="s">
        <v>98</v>
      </c>
      <c r="I21" s="6" t="s">
        <v>28</v>
      </c>
    </row>
    <row r="22" spans="1:9" ht="15.75" customHeight="1" x14ac:dyDescent="0.45">
      <c r="A22" s="5" t="s">
        <v>99</v>
      </c>
      <c r="B22" s="6" t="s">
        <v>77</v>
      </c>
      <c r="C22" s="6" t="s">
        <v>72</v>
      </c>
      <c r="D22" s="6" t="s">
        <v>100</v>
      </c>
      <c r="E22" s="6" t="s">
        <v>101</v>
      </c>
      <c r="F22" s="6" t="s">
        <v>101</v>
      </c>
      <c r="G22" s="6" t="s">
        <v>100</v>
      </c>
      <c r="H22" s="6" t="s">
        <v>102</v>
      </c>
      <c r="I22" s="6" t="s">
        <v>28</v>
      </c>
    </row>
    <row r="23" spans="1:9" ht="15.75" customHeight="1" x14ac:dyDescent="0.45">
      <c r="A23" s="13" t="s">
        <v>53</v>
      </c>
      <c r="B23" s="100" t="s">
        <v>103</v>
      </c>
      <c r="C23" s="101"/>
      <c r="D23" s="101"/>
      <c r="E23" s="101"/>
      <c r="F23" s="101"/>
      <c r="G23" s="101"/>
      <c r="H23" s="101"/>
      <c r="I23" s="101"/>
    </row>
    <row r="24" spans="1:9" ht="15.75" customHeight="1" x14ac:dyDescent="0.45">
      <c r="A24" s="13" t="s">
        <v>55</v>
      </c>
      <c r="B24" s="100" t="s">
        <v>104</v>
      </c>
      <c r="C24" s="101"/>
      <c r="D24" s="101"/>
      <c r="E24" s="101"/>
      <c r="F24" s="101"/>
      <c r="G24" s="101"/>
      <c r="H24" s="101"/>
      <c r="I24" s="101"/>
    </row>
    <row r="25" spans="1:9" ht="15.75" customHeight="1" x14ac:dyDescent="0.45">
      <c r="A25" s="13" t="s">
        <v>57</v>
      </c>
      <c r="B25" s="100" t="s">
        <v>105</v>
      </c>
      <c r="C25" s="101"/>
      <c r="D25" s="101"/>
      <c r="E25" s="101"/>
      <c r="F25" s="101"/>
      <c r="G25" s="101"/>
      <c r="H25" s="101"/>
      <c r="I25" s="101"/>
    </row>
    <row r="26" spans="1:9" ht="15.75" customHeight="1" x14ac:dyDescent="0.45"/>
    <row r="27" spans="1:9" ht="15.75" customHeight="1" x14ac:dyDescent="0.45"/>
    <row r="28" spans="1:9" ht="15.75" customHeight="1" x14ac:dyDescent="0.45"/>
    <row r="29" spans="1:9" ht="15.75" customHeight="1" x14ac:dyDescent="0.45"/>
    <row r="30" spans="1:9" ht="15.75" customHeight="1" x14ac:dyDescent="0.45"/>
    <row r="31" spans="1:9" ht="15.75" customHeight="1" x14ac:dyDescent="0.45"/>
    <row r="32" spans="1:9" ht="15.75" customHeight="1" x14ac:dyDescent="0.45"/>
    <row r="33" ht="15.75" customHeight="1" x14ac:dyDescent="0.45"/>
    <row r="34" ht="15.75" customHeight="1" x14ac:dyDescent="0.45"/>
    <row r="35" ht="15.75" customHeight="1" x14ac:dyDescent="0.45"/>
    <row r="36" ht="15.75" customHeight="1" x14ac:dyDescent="0.45"/>
    <row r="37" ht="15.75" customHeight="1" x14ac:dyDescent="0.45"/>
    <row r="38" ht="15.75" customHeight="1" x14ac:dyDescent="0.45"/>
    <row r="39" ht="15.75" customHeight="1" x14ac:dyDescent="0.45"/>
    <row r="40" ht="15.75" customHeight="1" x14ac:dyDescent="0.45"/>
    <row r="41" ht="15.75" customHeight="1" x14ac:dyDescent="0.45"/>
    <row r="42" ht="15.75" customHeight="1" x14ac:dyDescent="0.45"/>
    <row r="43" ht="15.75" customHeight="1" x14ac:dyDescent="0.45"/>
    <row r="44" ht="15.75" customHeight="1" x14ac:dyDescent="0.45"/>
    <row r="45" ht="15.75" customHeight="1" x14ac:dyDescent="0.45"/>
    <row r="46" ht="15.75" customHeight="1" x14ac:dyDescent="0.45"/>
    <row r="47" ht="15.75" customHeight="1" x14ac:dyDescent="0.45"/>
    <row r="48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mergeCells count="16">
    <mergeCell ref="B15:I15"/>
    <mergeCell ref="B23:I23"/>
    <mergeCell ref="B24:I24"/>
    <mergeCell ref="B25:I25"/>
    <mergeCell ref="A1:I1"/>
    <mergeCell ref="B5:I5"/>
    <mergeCell ref="A6:A15"/>
    <mergeCell ref="B6:I6"/>
    <mergeCell ref="B7:I7"/>
    <mergeCell ref="B8:I8"/>
    <mergeCell ref="B9:I9"/>
    <mergeCell ref="B10:I10"/>
    <mergeCell ref="B11:I11"/>
    <mergeCell ref="B12:I12"/>
    <mergeCell ref="B13:I13"/>
    <mergeCell ref="B14:I14"/>
  </mergeCells>
  <hyperlinks>
    <hyperlink ref="E17" r:id="rId1" xr:uid="{00000000-0004-0000-0100-000000000000}"/>
    <hyperlink ref="F17" r:id="rId2" xr:uid="{00000000-0004-0000-0100-000001000000}"/>
    <hyperlink ref="F20" r:id="rId3" xr:uid="{00000000-0004-0000-0100-000002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091DF-F879-45A3-A6E3-D58C228A67A1}">
  <dimension ref="A1:R28"/>
  <sheetViews>
    <sheetView zoomScale="115" zoomScaleNormal="115" workbookViewId="0">
      <selection activeCell="H30" sqref="H30"/>
    </sheetView>
  </sheetViews>
  <sheetFormatPr defaultRowHeight="15" x14ac:dyDescent="0.45"/>
  <cols>
    <col min="1" max="1" width="8.796875" style="14"/>
    <col min="2" max="2" width="27.5" bestFit="1" customWidth="1"/>
    <col min="3" max="3" width="13.69921875" bestFit="1" customWidth="1"/>
    <col min="4" max="4" width="5.25" style="33" bestFit="1" customWidth="1"/>
    <col min="5" max="5" width="8.25" style="15" bestFit="1" customWidth="1"/>
    <col min="6" max="7" width="6.34765625" bestFit="1" customWidth="1"/>
    <col min="8" max="8" width="6.046875" style="14" bestFit="1" customWidth="1"/>
    <col min="9" max="9" width="4.8984375" bestFit="1" customWidth="1"/>
    <col min="10" max="10" width="5.84765625" style="14" bestFit="1" customWidth="1"/>
    <col min="11" max="11" width="5.84765625" bestFit="1" customWidth="1"/>
    <col min="12" max="12" width="5.84765625" style="14" bestFit="1" customWidth="1"/>
    <col min="13" max="13" width="5.19921875" bestFit="1" customWidth="1"/>
    <col min="14" max="14" width="5.19921875" style="14" bestFit="1" customWidth="1"/>
    <col min="15" max="15" width="6.1484375" bestFit="1" customWidth="1"/>
    <col min="16" max="16" width="6.1484375" style="14" bestFit="1" customWidth="1"/>
    <col min="17" max="17" width="6.1484375" bestFit="1" customWidth="1"/>
    <col min="18" max="18" width="6.34765625" bestFit="1" customWidth="1"/>
  </cols>
  <sheetData>
    <row r="1" spans="2:18" s="14" customFormat="1" ht="15.35" thickBot="1" x14ac:dyDescent="0.5">
      <c r="D1" s="33"/>
      <c r="E1" s="15"/>
    </row>
    <row r="2" spans="2:18" x14ac:dyDescent="0.45">
      <c r="B2" s="24"/>
      <c r="C2" s="25"/>
      <c r="D2" s="34"/>
      <c r="E2" s="25"/>
      <c r="F2" s="49">
        <v>44088</v>
      </c>
      <c r="G2" s="49">
        <v>44095</v>
      </c>
      <c r="H2" s="49">
        <v>44102</v>
      </c>
      <c r="I2" s="49">
        <v>44109</v>
      </c>
      <c r="J2" s="49">
        <v>44116</v>
      </c>
      <c r="K2" s="49">
        <v>44123</v>
      </c>
      <c r="L2" s="49">
        <v>44130</v>
      </c>
      <c r="M2" s="49">
        <v>44137</v>
      </c>
      <c r="N2" s="49">
        <v>44144</v>
      </c>
      <c r="O2" s="49">
        <v>44151</v>
      </c>
      <c r="P2" s="49">
        <v>44158</v>
      </c>
      <c r="Q2" s="49">
        <v>44165</v>
      </c>
      <c r="R2" s="50">
        <v>44168</v>
      </c>
    </row>
    <row r="3" spans="2:18" x14ac:dyDescent="0.45">
      <c r="B3" s="16" t="s">
        <v>138</v>
      </c>
      <c r="C3" s="17" t="s">
        <v>107</v>
      </c>
      <c r="D3" s="35" t="s">
        <v>120</v>
      </c>
      <c r="E3" s="17" t="s">
        <v>121</v>
      </c>
      <c r="F3" s="17" t="s">
        <v>108</v>
      </c>
      <c r="G3" s="17" t="s">
        <v>109</v>
      </c>
      <c r="H3" s="118" t="s">
        <v>110</v>
      </c>
      <c r="I3" s="118"/>
      <c r="J3" s="118" t="s">
        <v>111</v>
      </c>
      <c r="K3" s="118"/>
      <c r="L3" s="118" t="s">
        <v>112</v>
      </c>
      <c r="M3" s="118"/>
      <c r="N3" s="118" t="s">
        <v>113</v>
      </c>
      <c r="O3" s="118"/>
      <c r="P3" s="118" t="s">
        <v>114</v>
      </c>
      <c r="Q3" s="118"/>
      <c r="R3" s="18" t="s">
        <v>115</v>
      </c>
    </row>
    <row r="4" spans="2:18" s="29" customFormat="1" ht="15.35" x14ac:dyDescent="0.5">
      <c r="B4" s="30" t="s">
        <v>139</v>
      </c>
      <c r="C4" s="22" t="s">
        <v>116</v>
      </c>
      <c r="D4" s="36">
        <f>E4/$E$26</f>
        <v>0.04</v>
      </c>
      <c r="E4" s="51">
        <v>10</v>
      </c>
      <c r="F4" s="44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31"/>
    </row>
    <row r="5" spans="2:18" s="29" customFormat="1" ht="15.35" x14ac:dyDescent="0.5">
      <c r="B5" s="16" t="s">
        <v>140</v>
      </c>
      <c r="C5" s="17" t="s">
        <v>116</v>
      </c>
      <c r="D5" s="36">
        <f t="shared" ref="D5:D6" si="0">E5/$E$26</f>
        <v>0.08</v>
      </c>
      <c r="E5" s="51">
        <v>20</v>
      </c>
      <c r="F5" s="22"/>
      <c r="G5" s="44"/>
      <c r="H5" s="44"/>
      <c r="I5" s="17"/>
      <c r="J5" s="17"/>
      <c r="K5" s="17"/>
      <c r="L5" s="17"/>
      <c r="M5" s="17"/>
      <c r="N5" s="17"/>
      <c r="O5" s="17"/>
      <c r="P5" s="17"/>
      <c r="Q5" s="17"/>
      <c r="R5" s="18"/>
    </row>
    <row r="6" spans="2:18" s="29" customFormat="1" ht="15.35" x14ac:dyDescent="0.5">
      <c r="B6" s="16" t="s">
        <v>141</v>
      </c>
      <c r="C6" s="17" t="s">
        <v>117</v>
      </c>
      <c r="D6" s="36">
        <f t="shared" si="0"/>
        <v>0.16</v>
      </c>
      <c r="E6" s="51">
        <f>SUM(E7:E10)</f>
        <v>40</v>
      </c>
      <c r="F6" s="17"/>
      <c r="G6" s="44"/>
      <c r="H6" s="44"/>
      <c r="I6" s="38"/>
      <c r="J6" s="17"/>
      <c r="K6" s="17"/>
      <c r="L6" s="17"/>
      <c r="M6" s="17"/>
      <c r="N6" s="17"/>
      <c r="O6" s="17"/>
      <c r="P6" s="17"/>
      <c r="Q6" s="17"/>
      <c r="R6" s="18"/>
    </row>
    <row r="7" spans="2:18" x14ac:dyDescent="0.45">
      <c r="B7" s="26" t="s">
        <v>124</v>
      </c>
      <c r="C7" s="20" t="s">
        <v>117</v>
      </c>
      <c r="D7" s="37">
        <f>E7/$E$26</f>
        <v>0.04</v>
      </c>
      <c r="E7" s="52">
        <v>10</v>
      </c>
      <c r="F7" s="23"/>
      <c r="G7" s="45"/>
      <c r="H7" s="45"/>
      <c r="I7" s="45"/>
      <c r="J7" s="23"/>
      <c r="K7" s="23"/>
      <c r="L7" s="23"/>
      <c r="M7" s="23"/>
      <c r="N7" s="23"/>
      <c r="O7" s="23"/>
      <c r="P7" s="23"/>
      <c r="Q7" s="23"/>
      <c r="R7" s="27"/>
    </row>
    <row r="8" spans="2:18" x14ac:dyDescent="0.45">
      <c r="B8" s="26" t="s">
        <v>122</v>
      </c>
      <c r="C8" s="20" t="s">
        <v>145</v>
      </c>
      <c r="D8" s="37">
        <f t="shared" ref="D8:D10" si="1">E8/$E$26</f>
        <v>0.04</v>
      </c>
      <c r="E8" s="52">
        <v>10</v>
      </c>
      <c r="F8" s="23"/>
      <c r="G8" s="39"/>
      <c r="H8" s="39"/>
      <c r="I8" s="39"/>
      <c r="J8" s="45"/>
      <c r="K8" s="45"/>
      <c r="L8" s="44"/>
      <c r="M8" s="59"/>
      <c r="N8" s="46"/>
      <c r="O8" s="46"/>
      <c r="P8" s="23"/>
      <c r="Q8" s="23"/>
      <c r="R8" s="27"/>
    </row>
    <row r="9" spans="2:18" x14ac:dyDescent="0.45">
      <c r="B9" s="26" t="s">
        <v>123</v>
      </c>
      <c r="C9" s="20" t="s">
        <v>145</v>
      </c>
      <c r="D9" s="37">
        <f t="shared" si="1"/>
        <v>0.04</v>
      </c>
      <c r="E9" s="52">
        <v>10</v>
      </c>
      <c r="F9" s="23"/>
      <c r="G9" s="39"/>
      <c r="H9" s="39"/>
      <c r="I9" s="39"/>
      <c r="J9" s="23"/>
      <c r="K9" s="45"/>
      <c r="L9" s="44"/>
      <c r="M9" s="59"/>
      <c r="N9" s="46"/>
      <c r="O9" s="46"/>
      <c r="P9" s="46"/>
      <c r="Q9" s="46"/>
      <c r="R9" s="27"/>
    </row>
    <row r="10" spans="2:18" x14ac:dyDescent="0.45">
      <c r="B10" s="26" t="s">
        <v>125</v>
      </c>
      <c r="C10" s="20" t="s">
        <v>145</v>
      </c>
      <c r="D10" s="37">
        <f t="shared" si="1"/>
        <v>0.04</v>
      </c>
      <c r="E10" s="52">
        <v>10</v>
      </c>
      <c r="F10" s="23"/>
      <c r="G10" s="39"/>
      <c r="H10" s="39"/>
      <c r="I10" s="39"/>
      <c r="J10" s="23"/>
      <c r="K10" s="23"/>
      <c r="L10" s="23"/>
      <c r="M10" s="23"/>
      <c r="N10" s="23"/>
      <c r="O10" s="23"/>
      <c r="P10" s="23"/>
      <c r="Q10" s="46"/>
      <c r="R10" s="47"/>
    </row>
    <row r="11" spans="2:18" s="29" customFormat="1" ht="15.35" x14ac:dyDescent="0.5">
      <c r="B11" s="16" t="s">
        <v>142</v>
      </c>
      <c r="C11" s="17" t="s">
        <v>118</v>
      </c>
      <c r="D11" s="36">
        <f>E11/$E$26</f>
        <v>0.4</v>
      </c>
      <c r="E11" s="51">
        <f>SUM(E12:E17)</f>
        <v>100</v>
      </c>
      <c r="F11" s="17"/>
      <c r="G11" s="17"/>
      <c r="H11" s="17"/>
      <c r="I11" s="44"/>
      <c r="J11" s="44"/>
      <c r="K11" s="44"/>
      <c r="L11" s="44"/>
      <c r="M11" s="44"/>
      <c r="N11" s="21"/>
      <c r="O11" s="21"/>
      <c r="P11" s="21"/>
      <c r="Q11" s="17"/>
      <c r="R11" s="18"/>
    </row>
    <row r="12" spans="2:18" x14ac:dyDescent="0.45">
      <c r="B12" s="26" t="s">
        <v>124</v>
      </c>
      <c r="C12" s="20" t="s">
        <v>118</v>
      </c>
      <c r="D12" s="37">
        <f t="shared" ref="D12:D17" si="2">E12/$E$26</f>
        <v>0.04</v>
      </c>
      <c r="E12" s="52">
        <v>10</v>
      </c>
      <c r="F12" s="23"/>
      <c r="G12" s="23"/>
      <c r="H12" s="23"/>
      <c r="I12" s="45"/>
      <c r="J12" s="45"/>
      <c r="K12" s="45"/>
      <c r="L12" s="45"/>
      <c r="M12" s="45"/>
      <c r="N12" s="19"/>
      <c r="O12" s="19"/>
      <c r="P12" s="19"/>
      <c r="Q12" s="23"/>
      <c r="R12" s="27"/>
    </row>
    <row r="13" spans="2:18" x14ac:dyDescent="0.45">
      <c r="B13" s="26" t="s">
        <v>126</v>
      </c>
      <c r="C13" s="20" t="s">
        <v>118</v>
      </c>
      <c r="D13" s="37">
        <f t="shared" si="2"/>
        <v>0.08</v>
      </c>
      <c r="E13" s="52">
        <v>20</v>
      </c>
      <c r="F13" s="23"/>
      <c r="G13" s="23"/>
      <c r="H13" s="23"/>
      <c r="I13" s="39"/>
      <c r="J13" s="45"/>
      <c r="K13" s="45"/>
      <c r="L13" s="45"/>
      <c r="M13" s="45"/>
      <c r="N13" s="39"/>
      <c r="O13" s="39"/>
      <c r="P13" s="39"/>
      <c r="Q13" s="23"/>
      <c r="R13" s="27"/>
    </row>
    <row r="14" spans="2:18" x14ac:dyDescent="0.45">
      <c r="B14" s="26" t="s">
        <v>127</v>
      </c>
      <c r="C14" s="20" t="s">
        <v>118</v>
      </c>
      <c r="D14" s="37">
        <f t="shared" si="2"/>
        <v>0.08</v>
      </c>
      <c r="E14" s="52">
        <v>20</v>
      </c>
      <c r="F14" s="23"/>
      <c r="G14" s="23"/>
      <c r="H14" s="23"/>
      <c r="I14" s="39"/>
      <c r="J14" s="45"/>
      <c r="K14" s="45"/>
      <c r="L14" s="45"/>
      <c r="M14" s="45"/>
      <c r="N14" s="19"/>
      <c r="O14" s="39"/>
      <c r="P14" s="39"/>
      <c r="Q14" s="23"/>
      <c r="R14" s="27"/>
    </row>
    <row r="15" spans="2:18" x14ac:dyDescent="0.45">
      <c r="B15" s="26" t="s">
        <v>128</v>
      </c>
      <c r="C15" s="20" t="s">
        <v>118</v>
      </c>
      <c r="D15" s="37">
        <f t="shared" si="2"/>
        <v>0.08</v>
      </c>
      <c r="E15" s="52">
        <v>20</v>
      </c>
      <c r="F15" s="23"/>
      <c r="G15" s="23"/>
      <c r="H15" s="23"/>
      <c r="I15" s="39"/>
      <c r="J15" s="45"/>
      <c r="K15" s="45"/>
      <c r="L15" s="45"/>
      <c r="M15" s="45"/>
      <c r="N15" s="19"/>
      <c r="O15" s="19"/>
      <c r="P15" s="39"/>
      <c r="Q15" s="23"/>
      <c r="R15" s="27"/>
    </row>
    <row r="16" spans="2:18" x14ac:dyDescent="0.45">
      <c r="B16" s="26" t="s">
        <v>129</v>
      </c>
      <c r="C16" s="20" t="s">
        <v>118</v>
      </c>
      <c r="D16" s="37">
        <f t="shared" si="2"/>
        <v>0.04</v>
      </c>
      <c r="E16" s="52">
        <v>10</v>
      </c>
      <c r="F16" s="23"/>
      <c r="G16" s="23"/>
      <c r="H16" s="23"/>
      <c r="I16" s="39"/>
      <c r="J16" s="39"/>
      <c r="K16" s="39"/>
      <c r="L16" s="45"/>
      <c r="M16" s="45"/>
      <c r="N16" s="19"/>
      <c r="O16" s="19"/>
      <c r="P16" s="19"/>
      <c r="Q16" s="23"/>
      <c r="R16" s="27"/>
    </row>
    <row r="17" spans="2:18" s="15" customFormat="1" x14ac:dyDescent="0.45">
      <c r="B17" s="26" t="s">
        <v>137</v>
      </c>
      <c r="C17" s="20" t="s">
        <v>118</v>
      </c>
      <c r="D17" s="37">
        <f t="shared" si="2"/>
        <v>0.08</v>
      </c>
      <c r="E17" s="52">
        <v>20</v>
      </c>
      <c r="F17" s="23"/>
      <c r="G17" s="23"/>
      <c r="H17" s="23"/>
      <c r="I17" s="39"/>
      <c r="J17" s="39"/>
      <c r="K17" s="39"/>
      <c r="L17" s="39"/>
      <c r="M17" s="39"/>
      <c r="N17" s="19"/>
      <c r="O17" s="19"/>
      <c r="P17" s="19"/>
      <c r="Q17" s="23"/>
      <c r="R17" s="27"/>
    </row>
    <row r="18" spans="2:18" s="29" customFormat="1" ht="15.35" x14ac:dyDescent="0.5">
      <c r="B18" s="16" t="s">
        <v>143</v>
      </c>
      <c r="C18" s="17" t="s">
        <v>119</v>
      </c>
      <c r="D18" s="36">
        <f>E18/$E$26</f>
        <v>0.16</v>
      </c>
      <c r="E18" s="51">
        <f>SUM(E19:E21)</f>
        <v>40</v>
      </c>
      <c r="F18" s="17"/>
      <c r="G18" s="17"/>
      <c r="H18" s="17"/>
      <c r="I18" s="17"/>
      <c r="J18" s="17"/>
      <c r="K18" s="44"/>
      <c r="L18" s="44"/>
      <c r="M18" s="44"/>
      <c r="N18" s="21"/>
      <c r="O18" s="21"/>
      <c r="P18" s="21"/>
      <c r="Q18" s="21"/>
      <c r="R18" s="18"/>
    </row>
    <row r="19" spans="2:18" x14ac:dyDescent="0.45">
      <c r="B19" s="26" t="s">
        <v>130</v>
      </c>
      <c r="C19" s="20" t="s">
        <v>119</v>
      </c>
      <c r="D19" s="37">
        <f t="shared" ref="D19:D21" si="3">E19/$E$26</f>
        <v>0.04</v>
      </c>
      <c r="E19" s="52">
        <v>10</v>
      </c>
      <c r="F19" s="23"/>
      <c r="G19" s="23"/>
      <c r="H19" s="23"/>
      <c r="I19" s="23"/>
      <c r="J19" s="23"/>
      <c r="K19" s="45"/>
      <c r="L19" s="45"/>
      <c r="M19" s="45"/>
      <c r="N19" s="39"/>
      <c r="O19" s="38"/>
      <c r="P19" s="39"/>
      <c r="Q19" s="39"/>
      <c r="R19" s="27"/>
    </row>
    <row r="20" spans="2:18" x14ac:dyDescent="0.45">
      <c r="B20" s="26" t="s">
        <v>131</v>
      </c>
      <c r="C20" s="20" t="s">
        <v>119</v>
      </c>
      <c r="D20" s="37">
        <f t="shared" si="3"/>
        <v>0.08</v>
      </c>
      <c r="E20" s="52">
        <v>20</v>
      </c>
      <c r="F20" s="23"/>
      <c r="G20" s="23"/>
      <c r="H20" s="23"/>
      <c r="I20" s="23"/>
      <c r="J20" s="23"/>
      <c r="K20" s="39"/>
      <c r="L20" s="39"/>
      <c r="M20" s="45"/>
      <c r="N20" s="19"/>
      <c r="O20" s="21"/>
      <c r="P20" s="19"/>
      <c r="Q20" s="19"/>
      <c r="R20" s="27"/>
    </row>
    <row r="21" spans="2:18" x14ac:dyDescent="0.45">
      <c r="B21" s="26" t="s">
        <v>132</v>
      </c>
      <c r="C21" s="20" t="s">
        <v>119</v>
      </c>
      <c r="D21" s="37">
        <f t="shared" si="3"/>
        <v>0.04</v>
      </c>
      <c r="E21" s="52">
        <v>10</v>
      </c>
      <c r="F21" s="23"/>
      <c r="G21" s="23"/>
      <c r="H21" s="23"/>
      <c r="I21" s="23"/>
      <c r="J21" s="23"/>
      <c r="K21" s="39"/>
      <c r="L21" s="39"/>
      <c r="M21" s="19"/>
      <c r="N21" s="19"/>
      <c r="O21" s="21"/>
      <c r="P21" s="19"/>
      <c r="Q21" s="19"/>
      <c r="R21" s="27"/>
    </row>
    <row r="22" spans="2:18" s="29" customFormat="1" ht="15.35" x14ac:dyDescent="0.5">
      <c r="B22" s="16" t="s">
        <v>144</v>
      </c>
      <c r="C22" s="17" t="s">
        <v>146</v>
      </c>
      <c r="D22" s="36">
        <f>E22/$E$26</f>
        <v>0.16</v>
      </c>
      <c r="E22" s="51">
        <f>SUM(E23:E25)</f>
        <v>40</v>
      </c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32"/>
    </row>
    <row r="23" spans="2:18" x14ac:dyDescent="0.45">
      <c r="B23" s="26" t="s">
        <v>133</v>
      </c>
      <c r="C23" s="20" t="s">
        <v>146</v>
      </c>
      <c r="D23" s="37">
        <f t="shared" ref="D23:D25" si="4">E23/$E$26</f>
        <v>0.04</v>
      </c>
      <c r="E23" s="52">
        <v>10</v>
      </c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8"/>
    </row>
    <row r="24" spans="2:18" x14ac:dyDescent="0.45">
      <c r="B24" s="26" t="s">
        <v>134</v>
      </c>
      <c r="C24" s="20" t="s">
        <v>146</v>
      </c>
      <c r="D24" s="37">
        <f t="shared" si="4"/>
        <v>0.04</v>
      </c>
      <c r="E24" s="52">
        <v>10</v>
      </c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8"/>
    </row>
    <row r="25" spans="2:18" x14ac:dyDescent="0.45">
      <c r="B25" s="26" t="s">
        <v>135</v>
      </c>
      <c r="C25" s="20" t="s">
        <v>146</v>
      </c>
      <c r="D25" s="37">
        <f t="shared" si="4"/>
        <v>0.08</v>
      </c>
      <c r="E25" s="52">
        <v>20</v>
      </c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8"/>
    </row>
    <row r="26" spans="2:18" s="15" customFormat="1" ht="15.35" thickBot="1" x14ac:dyDescent="0.5">
      <c r="B26" s="40" t="s">
        <v>136</v>
      </c>
      <c r="C26" s="41" t="s">
        <v>116</v>
      </c>
      <c r="D26" s="42">
        <f>SUM(D22,D18,D11,D6,D5,D4)</f>
        <v>1</v>
      </c>
      <c r="E26" s="53">
        <f>SUM(E22,E18,E11,E6,E5,E4)</f>
        <v>250</v>
      </c>
      <c r="F26" s="48"/>
      <c r="G26" s="48"/>
      <c r="H26" s="116"/>
      <c r="I26" s="116"/>
      <c r="J26" s="116"/>
      <c r="K26" s="116"/>
      <c r="L26" s="116"/>
      <c r="M26" s="116"/>
      <c r="N26" s="117"/>
      <c r="O26" s="117"/>
      <c r="P26" s="117"/>
      <c r="Q26" s="117"/>
      <c r="R26" s="43"/>
    </row>
    <row r="27" spans="2:18" x14ac:dyDescent="0.45">
      <c r="B27" s="56" t="s">
        <v>147</v>
      </c>
    </row>
    <row r="28" spans="2:18" x14ac:dyDescent="0.45">
      <c r="B28" s="55"/>
    </row>
  </sheetData>
  <mergeCells count="10">
    <mergeCell ref="H3:I3"/>
    <mergeCell ref="J3:K3"/>
    <mergeCell ref="L3:M3"/>
    <mergeCell ref="N3:O3"/>
    <mergeCell ref="P3:Q3"/>
    <mergeCell ref="H26:I26"/>
    <mergeCell ref="J26:K26"/>
    <mergeCell ref="L26:M26"/>
    <mergeCell ref="N26:O26"/>
    <mergeCell ref="P26:Q26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2963A-DDD0-4E82-9663-9455FD485883}">
  <dimension ref="A1:B51"/>
  <sheetViews>
    <sheetView workbookViewId="0">
      <selection activeCell="A9" sqref="A9"/>
    </sheetView>
  </sheetViews>
  <sheetFormatPr defaultRowHeight="15" x14ac:dyDescent="0.45"/>
  <cols>
    <col min="1" max="1" width="13.3984375" bestFit="1" customWidth="1"/>
    <col min="2" max="2" width="14.19921875" bestFit="1" customWidth="1"/>
  </cols>
  <sheetData>
    <row r="1" spans="1:2" x14ac:dyDescent="0.45">
      <c r="A1" t="s">
        <v>148</v>
      </c>
      <c r="B1" t="s">
        <v>149</v>
      </c>
    </row>
    <row r="2" spans="1:2" x14ac:dyDescent="0.45">
      <c r="A2" t="s">
        <v>150</v>
      </c>
      <c r="B2" t="s">
        <v>151</v>
      </c>
    </row>
    <row r="3" spans="1:2" x14ac:dyDescent="0.45">
      <c r="A3" t="s">
        <v>153</v>
      </c>
      <c r="B3" t="s">
        <v>151</v>
      </c>
    </row>
    <row r="4" spans="1:2" x14ac:dyDescent="0.45">
      <c r="A4" t="s">
        <v>154</v>
      </c>
      <c r="B4" t="s">
        <v>151</v>
      </c>
    </row>
    <row r="5" spans="1:2" x14ac:dyDescent="0.45">
      <c r="A5" t="s">
        <v>155</v>
      </c>
      <c r="B5" t="s">
        <v>151</v>
      </c>
    </row>
    <row r="6" spans="1:2" x14ac:dyDescent="0.45">
      <c r="A6" t="s">
        <v>156</v>
      </c>
      <c r="B6" t="s">
        <v>152</v>
      </c>
    </row>
    <row r="7" spans="1:2" x14ac:dyDescent="0.45">
      <c r="A7" t="s">
        <v>157</v>
      </c>
      <c r="B7" t="s">
        <v>152</v>
      </c>
    </row>
    <row r="8" spans="1:2" x14ac:dyDescent="0.45">
      <c r="A8" t="s">
        <v>158</v>
      </c>
      <c r="B8" t="s">
        <v>152</v>
      </c>
    </row>
    <row r="9" spans="1:2" x14ac:dyDescent="0.45">
      <c r="A9" t="s">
        <v>159</v>
      </c>
      <c r="B9" t="s">
        <v>152</v>
      </c>
    </row>
    <row r="10" spans="1:2" x14ac:dyDescent="0.45">
      <c r="A10" t="s">
        <v>160</v>
      </c>
      <c r="B10" t="s">
        <v>151</v>
      </c>
    </row>
    <row r="11" spans="1:2" x14ac:dyDescent="0.45">
      <c r="A11" t="s">
        <v>161</v>
      </c>
      <c r="B11" t="s">
        <v>151</v>
      </c>
    </row>
    <row r="12" spans="1:2" x14ac:dyDescent="0.45">
      <c r="A12" t="s">
        <v>162</v>
      </c>
      <c r="B12" t="s">
        <v>152</v>
      </c>
    </row>
    <row r="13" spans="1:2" x14ac:dyDescent="0.45">
      <c r="A13" t="s">
        <v>163</v>
      </c>
      <c r="B13" t="s">
        <v>151</v>
      </c>
    </row>
    <row r="14" spans="1:2" x14ac:dyDescent="0.45">
      <c r="A14" t="s">
        <v>164</v>
      </c>
      <c r="B14" t="s">
        <v>152</v>
      </c>
    </row>
    <row r="15" spans="1:2" x14ac:dyDescent="0.45">
      <c r="A15" t="s">
        <v>165</v>
      </c>
      <c r="B15" t="s">
        <v>151</v>
      </c>
    </row>
    <row r="16" spans="1:2" x14ac:dyDescent="0.45">
      <c r="A16" t="s">
        <v>166</v>
      </c>
      <c r="B16" t="s">
        <v>151</v>
      </c>
    </row>
    <row r="17" spans="1:2" x14ac:dyDescent="0.45">
      <c r="A17" t="s">
        <v>167</v>
      </c>
      <c r="B17" t="s">
        <v>151</v>
      </c>
    </row>
    <row r="18" spans="1:2" x14ac:dyDescent="0.45">
      <c r="A18" t="s">
        <v>168</v>
      </c>
      <c r="B18" t="s">
        <v>151</v>
      </c>
    </row>
    <row r="19" spans="1:2" x14ac:dyDescent="0.45">
      <c r="A19" t="s">
        <v>169</v>
      </c>
      <c r="B19" t="s">
        <v>151</v>
      </c>
    </row>
    <row r="20" spans="1:2" x14ac:dyDescent="0.45">
      <c r="A20" t="s">
        <v>170</v>
      </c>
      <c r="B20" t="s">
        <v>152</v>
      </c>
    </row>
    <row r="21" spans="1:2" x14ac:dyDescent="0.45">
      <c r="A21" t="s">
        <v>171</v>
      </c>
      <c r="B21" t="s">
        <v>152</v>
      </c>
    </row>
    <row r="22" spans="1:2" x14ac:dyDescent="0.45">
      <c r="A22" t="s">
        <v>172</v>
      </c>
      <c r="B22" t="s">
        <v>152</v>
      </c>
    </row>
    <row r="23" spans="1:2" x14ac:dyDescent="0.45">
      <c r="A23" t="s">
        <v>173</v>
      </c>
      <c r="B23" t="s">
        <v>151</v>
      </c>
    </row>
    <row r="24" spans="1:2" x14ac:dyDescent="0.45">
      <c r="A24" t="s">
        <v>174</v>
      </c>
      <c r="B24" t="s">
        <v>152</v>
      </c>
    </row>
    <row r="25" spans="1:2" x14ac:dyDescent="0.45">
      <c r="A25" t="s">
        <v>175</v>
      </c>
      <c r="B25" t="s">
        <v>151</v>
      </c>
    </row>
    <row r="26" spans="1:2" x14ac:dyDescent="0.45">
      <c r="A26" t="s">
        <v>176</v>
      </c>
      <c r="B26" t="s">
        <v>151</v>
      </c>
    </row>
    <row r="27" spans="1:2" x14ac:dyDescent="0.45">
      <c r="A27" t="s">
        <v>177</v>
      </c>
      <c r="B27" t="s">
        <v>151</v>
      </c>
    </row>
    <row r="28" spans="1:2" x14ac:dyDescent="0.45">
      <c r="A28" t="s">
        <v>178</v>
      </c>
      <c r="B28" t="s">
        <v>151</v>
      </c>
    </row>
    <row r="29" spans="1:2" x14ac:dyDescent="0.45">
      <c r="A29" t="s">
        <v>179</v>
      </c>
      <c r="B29" t="s">
        <v>152</v>
      </c>
    </row>
    <row r="30" spans="1:2" x14ac:dyDescent="0.45">
      <c r="A30" t="s">
        <v>180</v>
      </c>
      <c r="B30" t="s">
        <v>152</v>
      </c>
    </row>
    <row r="31" spans="1:2" x14ac:dyDescent="0.45">
      <c r="A31" t="s">
        <v>181</v>
      </c>
      <c r="B31" t="s">
        <v>152</v>
      </c>
    </row>
    <row r="32" spans="1:2" x14ac:dyDescent="0.45">
      <c r="A32" t="s">
        <v>182</v>
      </c>
      <c r="B32" t="s">
        <v>152</v>
      </c>
    </row>
    <row r="33" spans="1:2" x14ac:dyDescent="0.45">
      <c r="A33" t="s">
        <v>183</v>
      </c>
      <c r="B33" t="s">
        <v>152</v>
      </c>
    </row>
    <row r="34" spans="1:2" x14ac:dyDescent="0.45">
      <c r="A34" t="s">
        <v>184</v>
      </c>
      <c r="B34" t="s">
        <v>151</v>
      </c>
    </row>
    <row r="35" spans="1:2" x14ac:dyDescent="0.45">
      <c r="A35" t="s">
        <v>185</v>
      </c>
      <c r="B35" t="s">
        <v>151</v>
      </c>
    </row>
    <row r="36" spans="1:2" x14ac:dyDescent="0.45">
      <c r="A36" t="s">
        <v>186</v>
      </c>
      <c r="B36" t="s">
        <v>151</v>
      </c>
    </row>
    <row r="37" spans="1:2" x14ac:dyDescent="0.45">
      <c r="A37" t="s">
        <v>187</v>
      </c>
      <c r="B37" t="s">
        <v>151</v>
      </c>
    </row>
    <row r="38" spans="1:2" x14ac:dyDescent="0.45">
      <c r="A38" t="s">
        <v>188</v>
      </c>
      <c r="B38" t="s">
        <v>152</v>
      </c>
    </row>
    <row r="39" spans="1:2" x14ac:dyDescent="0.45">
      <c r="A39" t="s">
        <v>189</v>
      </c>
      <c r="B39" t="s">
        <v>151</v>
      </c>
    </row>
    <row r="40" spans="1:2" x14ac:dyDescent="0.45">
      <c r="A40" t="s">
        <v>190</v>
      </c>
      <c r="B40" t="s">
        <v>152</v>
      </c>
    </row>
    <row r="41" spans="1:2" x14ac:dyDescent="0.45">
      <c r="A41" t="s">
        <v>191</v>
      </c>
      <c r="B41" t="s">
        <v>151</v>
      </c>
    </row>
    <row r="42" spans="1:2" x14ac:dyDescent="0.45">
      <c r="A42" t="s">
        <v>192</v>
      </c>
      <c r="B42" t="s">
        <v>151</v>
      </c>
    </row>
    <row r="43" spans="1:2" x14ac:dyDescent="0.45">
      <c r="A43" t="s">
        <v>193</v>
      </c>
      <c r="B43" t="s">
        <v>151</v>
      </c>
    </row>
    <row r="44" spans="1:2" x14ac:dyDescent="0.45">
      <c r="A44" t="s">
        <v>194</v>
      </c>
      <c r="B44" t="s">
        <v>151</v>
      </c>
    </row>
    <row r="45" spans="1:2" x14ac:dyDescent="0.45">
      <c r="A45" t="s">
        <v>195</v>
      </c>
      <c r="B45" t="s">
        <v>151</v>
      </c>
    </row>
    <row r="46" spans="1:2" x14ac:dyDescent="0.45">
      <c r="A46" t="s">
        <v>196</v>
      </c>
      <c r="B46" t="s">
        <v>152</v>
      </c>
    </row>
    <row r="47" spans="1:2" x14ac:dyDescent="0.45">
      <c r="A47" t="s">
        <v>197</v>
      </c>
      <c r="B47" t="s">
        <v>152</v>
      </c>
    </row>
    <row r="48" spans="1:2" x14ac:dyDescent="0.45">
      <c r="A48" t="s">
        <v>198</v>
      </c>
      <c r="B48" t="s">
        <v>152</v>
      </c>
    </row>
    <row r="49" spans="1:2" x14ac:dyDescent="0.45">
      <c r="A49" t="s">
        <v>199</v>
      </c>
      <c r="B49" t="s">
        <v>151</v>
      </c>
    </row>
    <row r="50" spans="1:2" x14ac:dyDescent="0.45">
      <c r="A50" t="s">
        <v>200</v>
      </c>
      <c r="B50" t="s">
        <v>151</v>
      </c>
    </row>
    <row r="51" spans="1:2" x14ac:dyDescent="0.45">
      <c r="A51" t="s">
        <v>201</v>
      </c>
      <c r="B51" t="s">
        <v>151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0EB5C-6446-4F54-8646-A1DCA08D60FB}">
  <dimension ref="A1:L66"/>
  <sheetViews>
    <sheetView workbookViewId="0">
      <selection activeCell="D29" sqref="D29"/>
    </sheetView>
  </sheetViews>
  <sheetFormatPr defaultRowHeight="15" x14ac:dyDescent="0.45"/>
  <cols>
    <col min="1" max="1" width="2.6484375" bestFit="1" customWidth="1"/>
    <col min="2" max="2" width="22.5" bestFit="1" customWidth="1"/>
    <col min="3" max="3" width="8.6484375" bestFit="1" customWidth="1"/>
    <col min="4" max="4" width="6.1484375" bestFit="1" customWidth="1"/>
    <col min="5" max="5" width="7.1484375" bestFit="1" customWidth="1"/>
    <col min="6" max="6" width="6.296875" bestFit="1" customWidth="1"/>
    <col min="7" max="7" width="9.296875" bestFit="1" customWidth="1"/>
    <col min="8" max="8" width="8.6484375" bestFit="1" customWidth="1"/>
    <col min="9" max="9" width="9.296875" bestFit="1" customWidth="1"/>
    <col min="10" max="10" width="6.796875" bestFit="1" customWidth="1"/>
    <col min="11" max="11" width="10.6484375" bestFit="1" customWidth="1"/>
  </cols>
  <sheetData>
    <row r="1" spans="1:12" x14ac:dyDescent="0.45">
      <c r="A1" t="s">
        <v>202</v>
      </c>
      <c r="B1" t="s">
        <v>203</v>
      </c>
      <c r="C1" t="s">
        <v>136</v>
      </c>
      <c r="D1" t="s">
        <v>205</v>
      </c>
      <c r="E1" t="s">
        <v>136</v>
      </c>
      <c r="F1" t="s">
        <v>205</v>
      </c>
      <c r="G1" t="s">
        <v>136</v>
      </c>
      <c r="H1" t="s">
        <v>208</v>
      </c>
      <c r="I1" t="s">
        <v>209</v>
      </c>
      <c r="J1" t="s">
        <v>211</v>
      </c>
      <c r="K1" t="s">
        <v>136</v>
      </c>
      <c r="L1" s="61" t="s">
        <v>228</v>
      </c>
    </row>
    <row r="2" spans="1:12" x14ac:dyDescent="0.45">
      <c r="B2" t="s">
        <v>148</v>
      </c>
      <c r="C2" t="s">
        <v>204</v>
      </c>
      <c r="D2" t="s">
        <v>204</v>
      </c>
      <c r="E2" t="s">
        <v>206</v>
      </c>
      <c r="F2" t="s">
        <v>206</v>
      </c>
      <c r="G2" t="s">
        <v>207</v>
      </c>
      <c r="H2" t="s">
        <v>204</v>
      </c>
      <c r="I2" t="s">
        <v>210</v>
      </c>
      <c r="J2" t="s">
        <v>210</v>
      </c>
      <c r="K2" t="s">
        <v>212</v>
      </c>
      <c r="L2" s="61" t="s">
        <v>229</v>
      </c>
    </row>
    <row r="3" spans="1:12" x14ac:dyDescent="0.45">
      <c r="B3" t="s">
        <v>213</v>
      </c>
      <c r="C3" s="60">
        <v>8889179</v>
      </c>
      <c r="D3" s="60">
        <v>60889</v>
      </c>
      <c r="E3" s="60">
        <v>230510</v>
      </c>
      <c r="F3">
        <v>442</v>
      </c>
      <c r="G3" s="60">
        <v>5772498</v>
      </c>
      <c r="H3" s="60">
        <v>2886171</v>
      </c>
      <c r="I3" s="60">
        <v>26855</v>
      </c>
      <c r="J3">
        <v>696</v>
      </c>
      <c r="K3" s="60">
        <v>133229328</v>
      </c>
    </row>
    <row r="4" spans="1:12" x14ac:dyDescent="0.45">
      <c r="A4">
        <v>1</v>
      </c>
      <c r="B4" t="s">
        <v>194</v>
      </c>
      <c r="C4" s="60">
        <v>913494</v>
      </c>
      <c r="D4" s="60">
        <v>3387</v>
      </c>
      <c r="E4" s="60">
        <v>18066</v>
      </c>
      <c r="F4">
        <v>40</v>
      </c>
      <c r="G4" s="60">
        <v>770262</v>
      </c>
      <c r="H4" s="60">
        <v>125166</v>
      </c>
      <c r="I4" s="60">
        <v>31504</v>
      </c>
      <c r="J4">
        <v>623</v>
      </c>
      <c r="K4" s="60">
        <v>8507185</v>
      </c>
      <c r="L4" t="str">
        <f>VLOOKUP(B4,data1!A:B,2,TRUE)</f>
        <v>Republican</v>
      </c>
    </row>
    <row r="5" spans="1:12" x14ac:dyDescent="0.45">
      <c r="A5">
        <v>2</v>
      </c>
      <c r="B5" t="s">
        <v>156</v>
      </c>
      <c r="C5" s="60">
        <v>907436</v>
      </c>
      <c r="D5" s="60">
        <v>2681</v>
      </c>
      <c r="E5" s="60">
        <v>17357</v>
      </c>
      <c r="F5">
        <v>12</v>
      </c>
      <c r="G5" s="60">
        <v>465945</v>
      </c>
      <c r="H5" s="60">
        <v>424134</v>
      </c>
      <c r="I5" s="60">
        <v>22966</v>
      </c>
      <c r="J5">
        <v>439</v>
      </c>
      <c r="K5" s="60">
        <v>17787885</v>
      </c>
      <c r="L5" s="54" t="str">
        <f>VLOOKUP(B5,data1!A:B,2,TRUE)</f>
        <v>Democratic</v>
      </c>
    </row>
    <row r="6" spans="1:12" x14ac:dyDescent="0.45">
      <c r="A6">
        <v>3</v>
      </c>
      <c r="B6" t="s">
        <v>160</v>
      </c>
      <c r="C6" s="60">
        <v>778636</v>
      </c>
      <c r="D6" s="60">
        <v>2385</v>
      </c>
      <c r="E6" s="60">
        <v>16438</v>
      </c>
      <c r="F6">
        <v>11</v>
      </c>
      <c r="G6" s="60">
        <v>534714</v>
      </c>
      <c r="H6" s="60">
        <v>227484</v>
      </c>
      <c r="I6" s="60">
        <v>36253</v>
      </c>
      <c r="J6">
        <v>765</v>
      </c>
      <c r="K6" s="60">
        <v>5960050</v>
      </c>
      <c r="L6" s="54" t="str">
        <f>VLOOKUP(B6,data1!A:B,2,TRUE)</f>
        <v>Republican</v>
      </c>
    </row>
    <row r="7" spans="1:12" x14ac:dyDescent="0.45">
      <c r="A7">
        <v>4</v>
      </c>
      <c r="B7" t="s">
        <v>183</v>
      </c>
      <c r="C7" s="60">
        <v>531648</v>
      </c>
      <c r="D7" s="60">
        <v>1588</v>
      </c>
      <c r="E7" s="60">
        <v>33565</v>
      </c>
      <c r="F7">
        <v>9</v>
      </c>
      <c r="G7" s="60">
        <v>415231</v>
      </c>
      <c r="H7" s="60">
        <v>82852</v>
      </c>
      <c r="I7" s="60">
        <v>27329</v>
      </c>
      <c r="J7" s="60">
        <v>1725</v>
      </c>
      <c r="K7" s="60">
        <v>13752123</v>
      </c>
      <c r="L7" s="54" t="str">
        <f>VLOOKUP(B7,data1!A:B,2,TRUE)</f>
        <v>Democratic</v>
      </c>
    </row>
    <row r="8" spans="1:12" x14ac:dyDescent="0.45">
      <c r="A8">
        <v>5</v>
      </c>
      <c r="B8" t="s">
        <v>164</v>
      </c>
      <c r="C8" s="60">
        <v>378969</v>
      </c>
      <c r="D8" s="60">
        <v>4062</v>
      </c>
      <c r="E8" s="60">
        <v>9775</v>
      </c>
      <c r="F8">
        <v>24</v>
      </c>
      <c r="G8" s="60">
        <v>268879</v>
      </c>
      <c r="H8" s="60">
        <v>100315</v>
      </c>
      <c r="I8" s="60">
        <v>29906</v>
      </c>
      <c r="J8">
        <v>771</v>
      </c>
      <c r="K8" s="60">
        <v>7268952</v>
      </c>
      <c r="L8" s="54" t="str">
        <f>VLOOKUP(B8,data1!A:B,2,TRUE)</f>
        <v>Democratic</v>
      </c>
    </row>
    <row r="9" spans="1:12" x14ac:dyDescent="0.45">
      <c r="A9">
        <v>6</v>
      </c>
      <c r="B9" t="s">
        <v>161</v>
      </c>
      <c r="C9" s="60">
        <v>350923</v>
      </c>
      <c r="D9" s="60">
        <v>1318</v>
      </c>
      <c r="E9" s="60">
        <v>7809</v>
      </c>
      <c r="F9">
        <v>1</v>
      </c>
      <c r="G9" s="60">
        <v>184920</v>
      </c>
      <c r="H9" s="60">
        <v>158194</v>
      </c>
      <c r="I9" s="60">
        <v>33052</v>
      </c>
      <c r="J9">
        <v>735</v>
      </c>
      <c r="K9" s="60">
        <v>3770931</v>
      </c>
      <c r="L9" s="54" t="str">
        <f>VLOOKUP(B9,data1!A:B,2,TRUE)</f>
        <v>Republican</v>
      </c>
    </row>
    <row r="10" spans="1:12" x14ac:dyDescent="0.45">
      <c r="A10">
        <v>7</v>
      </c>
      <c r="B10" t="s">
        <v>184</v>
      </c>
      <c r="C10" s="60">
        <v>260099</v>
      </c>
      <c r="D10" s="60">
        <v>1807</v>
      </c>
      <c r="E10" s="60">
        <v>4157</v>
      </c>
      <c r="F10">
        <v>13</v>
      </c>
      <c r="G10" s="60">
        <v>218541</v>
      </c>
      <c r="H10" s="60">
        <v>37401</v>
      </c>
      <c r="I10" s="60">
        <v>24799</v>
      </c>
      <c r="J10">
        <v>396</v>
      </c>
      <c r="K10" s="60">
        <v>3834686</v>
      </c>
      <c r="L10" s="54" t="str">
        <f>VLOOKUP(B10,data1!A:B,2,TRUE)</f>
        <v>Republican</v>
      </c>
    </row>
    <row r="11" spans="1:12" x14ac:dyDescent="0.45">
      <c r="A11">
        <v>8</v>
      </c>
      <c r="B11" t="s">
        <v>193</v>
      </c>
      <c r="C11" s="60">
        <v>247587</v>
      </c>
      <c r="D11" s="60">
        <v>3500</v>
      </c>
      <c r="E11" s="60">
        <v>3131</v>
      </c>
      <c r="F11">
        <v>31</v>
      </c>
      <c r="G11" s="60">
        <v>218067</v>
      </c>
      <c r="H11" s="60">
        <v>26389</v>
      </c>
      <c r="I11" s="60">
        <v>36254</v>
      </c>
      <c r="J11">
        <v>458</v>
      </c>
      <c r="K11" s="60">
        <v>3533469</v>
      </c>
      <c r="L11" s="54" t="str">
        <f>VLOOKUP(B11,data1!A:B,2,TRUE)</f>
        <v>Republican</v>
      </c>
    </row>
    <row r="12" spans="1:12" x14ac:dyDescent="0.45">
      <c r="A12">
        <v>9</v>
      </c>
      <c r="B12" t="s">
        <v>154</v>
      </c>
      <c r="C12" s="60">
        <v>238163</v>
      </c>
      <c r="D12" s="60">
        <v>1391</v>
      </c>
      <c r="E12" s="60">
        <v>5874</v>
      </c>
      <c r="F12">
        <v>5</v>
      </c>
      <c r="G12" s="60">
        <v>39742</v>
      </c>
      <c r="H12" s="60">
        <v>192547</v>
      </c>
      <c r="I12" s="60">
        <v>32720</v>
      </c>
      <c r="J12">
        <v>807</v>
      </c>
      <c r="K12" s="60">
        <v>2019646</v>
      </c>
      <c r="L12" s="54" t="str">
        <f>VLOOKUP(B12,data1!A:B,2,TRUE)</f>
        <v>Republican</v>
      </c>
    </row>
    <row r="13" spans="1:12" x14ac:dyDescent="0.45">
      <c r="A13">
        <v>10</v>
      </c>
      <c r="B13" t="s">
        <v>181</v>
      </c>
      <c r="C13" s="60">
        <v>232621</v>
      </c>
      <c r="D13" s="60">
        <v>1167</v>
      </c>
      <c r="E13" s="60">
        <v>16412</v>
      </c>
      <c r="F13">
        <v>2</v>
      </c>
      <c r="G13" s="60">
        <v>179394</v>
      </c>
      <c r="H13" s="60">
        <v>36815</v>
      </c>
      <c r="I13" s="60">
        <v>26190</v>
      </c>
      <c r="J13" s="60">
        <v>1848</v>
      </c>
      <c r="K13" s="60">
        <v>4385882</v>
      </c>
      <c r="L13" s="54" t="str">
        <f>VLOOKUP(B13,data1!A:B,2,TRUE)</f>
        <v>Democratic</v>
      </c>
    </row>
    <row r="14" spans="1:12" x14ac:dyDescent="0.45">
      <c r="A14">
        <v>11</v>
      </c>
      <c r="B14" t="s">
        <v>189</v>
      </c>
      <c r="C14" s="60">
        <v>198756</v>
      </c>
      <c r="D14" s="60">
        <v>1386</v>
      </c>
      <c r="E14" s="60">
        <v>8738</v>
      </c>
      <c r="F14">
        <v>9</v>
      </c>
      <c r="G14" s="60">
        <v>150245</v>
      </c>
      <c r="H14" s="60">
        <v>39773</v>
      </c>
      <c r="I14" s="60">
        <v>15525</v>
      </c>
      <c r="J14">
        <v>683</v>
      </c>
      <c r="K14" s="60">
        <v>2558989</v>
      </c>
      <c r="L14" s="54" t="str">
        <f>VLOOKUP(B14,data1!A:B,2,TRUE)</f>
        <v>Republican</v>
      </c>
    </row>
    <row r="15" spans="1:12" x14ac:dyDescent="0.45">
      <c r="A15">
        <v>12</v>
      </c>
      <c r="B15" t="s">
        <v>186</v>
      </c>
      <c r="C15" s="60">
        <v>198200</v>
      </c>
      <c r="D15" s="60">
        <v>2301</v>
      </c>
      <c r="E15" s="60">
        <v>5259</v>
      </c>
      <c r="F15">
        <v>11</v>
      </c>
      <c r="G15" s="60">
        <v>158836</v>
      </c>
      <c r="H15" s="60">
        <v>34105</v>
      </c>
      <c r="I15" s="60">
        <v>16956</v>
      </c>
      <c r="J15">
        <v>450</v>
      </c>
      <c r="K15" s="60">
        <v>4188045</v>
      </c>
      <c r="L15" s="54" t="str">
        <f>VLOOKUP(B15,data1!A:B,2,TRUE)</f>
        <v>Republican</v>
      </c>
    </row>
    <row r="16" spans="1:12" x14ac:dyDescent="0.45">
      <c r="A16">
        <v>13</v>
      </c>
      <c r="B16" t="s">
        <v>200</v>
      </c>
      <c r="C16" s="60">
        <v>198166</v>
      </c>
      <c r="D16" s="60">
        <v>3626</v>
      </c>
      <c r="E16" s="60">
        <v>1778</v>
      </c>
      <c r="F16">
        <v>8</v>
      </c>
      <c r="G16" s="60">
        <v>155814</v>
      </c>
      <c r="H16" s="60">
        <v>40574</v>
      </c>
      <c r="I16" s="60">
        <v>34035</v>
      </c>
      <c r="J16">
        <v>305</v>
      </c>
      <c r="K16" s="60">
        <v>1966192</v>
      </c>
      <c r="L16" s="54" t="str">
        <f>VLOOKUP(B16,data1!A:B,2,TRUE)</f>
        <v>Republican</v>
      </c>
    </row>
    <row r="17" spans="1:12" x14ac:dyDescent="0.45">
      <c r="A17">
        <v>14</v>
      </c>
      <c r="B17" t="s">
        <v>150</v>
      </c>
      <c r="C17" s="60">
        <v>184355</v>
      </c>
      <c r="D17" s="60">
        <v>1079</v>
      </c>
      <c r="E17" s="60">
        <v>2866</v>
      </c>
      <c r="G17" s="60">
        <v>74439</v>
      </c>
      <c r="H17" s="60">
        <v>107050</v>
      </c>
      <c r="I17" s="60">
        <v>37599</v>
      </c>
      <c r="J17">
        <v>585</v>
      </c>
      <c r="K17" s="60">
        <v>1366174</v>
      </c>
      <c r="L17" s="54" t="str">
        <f>VLOOKUP(B17,data1!A:B,2,TRUE)</f>
        <v>Republican</v>
      </c>
    </row>
    <row r="18" spans="1:12" x14ac:dyDescent="0.45">
      <c r="A18">
        <v>15</v>
      </c>
      <c r="B18" t="s">
        <v>169</v>
      </c>
      <c r="C18" s="60">
        <v>179842</v>
      </c>
      <c r="D18">
        <v>972</v>
      </c>
      <c r="E18" s="60">
        <v>5837</v>
      </c>
      <c r="F18">
        <v>17</v>
      </c>
      <c r="G18" s="60">
        <v>165282</v>
      </c>
      <c r="H18" s="60">
        <v>8723</v>
      </c>
      <c r="I18" s="60">
        <v>38686</v>
      </c>
      <c r="J18" s="60">
        <v>1256</v>
      </c>
      <c r="K18" s="60">
        <v>2693774</v>
      </c>
      <c r="L18" s="54" t="str">
        <f>VLOOKUP(B18,data1!A:B,2,TRUE)</f>
        <v>Republican</v>
      </c>
    </row>
    <row r="19" spans="1:12" x14ac:dyDescent="0.45">
      <c r="A19">
        <v>16</v>
      </c>
      <c r="B19" t="s">
        <v>176</v>
      </c>
      <c r="C19" s="60">
        <v>176284</v>
      </c>
      <c r="D19" s="60">
        <v>2703</v>
      </c>
      <c r="E19" s="60">
        <v>2909</v>
      </c>
      <c r="F19">
        <v>95</v>
      </c>
      <c r="G19" s="60">
        <v>42949</v>
      </c>
      <c r="H19" s="60">
        <v>130426</v>
      </c>
      <c r="I19" s="60">
        <v>28723</v>
      </c>
      <c r="J19">
        <v>474</v>
      </c>
      <c r="K19" s="60">
        <v>2523757</v>
      </c>
      <c r="L19" s="54" t="str">
        <f>VLOOKUP(B19,data1!A:B,2,TRUE)</f>
        <v>Republican</v>
      </c>
    </row>
    <row r="20" spans="1:12" x14ac:dyDescent="0.45">
      <c r="A20">
        <v>17</v>
      </c>
      <c r="B20" t="s">
        <v>173</v>
      </c>
      <c r="C20" s="60">
        <v>175612</v>
      </c>
      <c r="E20" s="60">
        <v>7522</v>
      </c>
      <c r="G20" s="60">
        <v>114939</v>
      </c>
      <c r="H20" s="60">
        <v>53151</v>
      </c>
      <c r="I20" s="60">
        <v>17584</v>
      </c>
      <c r="J20">
        <v>753</v>
      </c>
      <c r="K20" s="60">
        <v>4940387</v>
      </c>
      <c r="L20" s="54" t="str">
        <f>VLOOKUP(B20,data1!A:B,2,TRUE)</f>
        <v>Republican</v>
      </c>
    </row>
    <row r="21" spans="1:12" x14ac:dyDescent="0.45">
      <c r="A21">
        <v>18</v>
      </c>
      <c r="B21" t="s">
        <v>197</v>
      </c>
      <c r="C21" s="60">
        <v>173371</v>
      </c>
      <c r="D21">
        <v>999</v>
      </c>
      <c r="E21" s="60">
        <v>3579</v>
      </c>
      <c r="F21">
        <v>1</v>
      </c>
      <c r="G21" s="60">
        <v>19520</v>
      </c>
      <c r="H21" s="60">
        <v>150272</v>
      </c>
      <c r="I21" s="60">
        <v>20312</v>
      </c>
      <c r="J21">
        <v>419</v>
      </c>
      <c r="K21" s="60">
        <v>2703883</v>
      </c>
      <c r="L21" s="54" t="str">
        <f>VLOOKUP(B21,data1!A:B,2,TRUE)</f>
        <v>Democratic</v>
      </c>
    </row>
    <row r="22" spans="1:12" x14ac:dyDescent="0.45">
      <c r="A22">
        <v>19</v>
      </c>
      <c r="B22" t="s">
        <v>191</v>
      </c>
      <c r="C22" s="60">
        <v>170678</v>
      </c>
      <c r="D22" s="60">
        <v>1337</v>
      </c>
      <c r="E22" s="60">
        <v>3802</v>
      </c>
      <c r="F22">
        <v>9</v>
      </c>
      <c r="G22" s="60">
        <v>86524</v>
      </c>
      <c r="H22" s="60">
        <v>80352</v>
      </c>
      <c r="I22" s="60">
        <v>33150</v>
      </c>
      <c r="J22">
        <v>738</v>
      </c>
      <c r="K22" s="60">
        <v>1880529</v>
      </c>
      <c r="L22" s="54" t="str">
        <f>VLOOKUP(B22,data1!A:B,2,TRUE)</f>
        <v>Republican</v>
      </c>
    </row>
    <row r="23" spans="1:12" x14ac:dyDescent="0.45">
      <c r="A23">
        <v>20</v>
      </c>
      <c r="B23" t="s">
        <v>165</v>
      </c>
      <c r="C23" s="60">
        <v>162607</v>
      </c>
      <c r="D23" s="60">
        <v>2153</v>
      </c>
      <c r="E23" s="60">
        <v>4130</v>
      </c>
      <c r="F23">
        <v>12</v>
      </c>
      <c r="G23" s="60">
        <v>113994</v>
      </c>
      <c r="H23" s="60">
        <v>44483</v>
      </c>
      <c r="I23" s="60">
        <v>24154</v>
      </c>
      <c r="J23">
        <v>613</v>
      </c>
      <c r="K23" s="60">
        <v>2711078</v>
      </c>
      <c r="L23" s="54" t="str">
        <f>VLOOKUP(B23,data1!A:B,2,TRUE)</f>
        <v>Republican</v>
      </c>
    </row>
    <row r="24" spans="1:12" x14ac:dyDescent="0.45">
      <c r="A24">
        <v>21</v>
      </c>
      <c r="B24" t="s">
        <v>172</v>
      </c>
      <c r="C24" s="60">
        <v>150565</v>
      </c>
      <c r="D24" s="60">
        <v>1077</v>
      </c>
      <c r="E24" s="60">
        <v>9864</v>
      </c>
      <c r="F24">
        <v>25</v>
      </c>
      <c r="G24" s="60">
        <v>122856</v>
      </c>
      <c r="H24" s="60">
        <v>17845</v>
      </c>
      <c r="I24" s="60">
        <v>21845</v>
      </c>
      <c r="J24" s="60">
        <v>1431</v>
      </c>
      <c r="K24" s="60">
        <v>2932255</v>
      </c>
      <c r="L24" s="54" t="str">
        <f>VLOOKUP(B24,data1!A:B,2,TRUE)</f>
        <v>Democratic</v>
      </c>
    </row>
    <row r="25" spans="1:12" x14ac:dyDescent="0.45">
      <c r="A25">
        <v>22</v>
      </c>
      <c r="B25" t="s">
        <v>171</v>
      </c>
      <c r="C25" s="60">
        <v>140279</v>
      </c>
      <c r="D25">
        <v>792</v>
      </c>
      <c r="E25" s="60">
        <v>4096</v>
      </c>
      <c r="F25">
        <v>5</v>
      </c>
      <c r="G25" s="60">
        <v>8064</v>
      </c>
      <c r="H25" s="60">
        <v>128119</v>
      </c>
      <c r="I25" s="60">
        <v>23203</v>
      </c>
      <c r="J25">
        <v>678</v>
      </c>
      <c r="K25" s="60">
        <v>3266149</v>
      </c>
      <c r="L25" s="54" t="str">
        <f>VLOOKUP(B25,data1!A:B,2,TRUE)</f>
        <v>Democratic</v>
      </c>
    </row>
    <row r="26" spans="1:12" x14ac:dyDescent="0.45">
      <c r="A26">
        <v>23</v>
      </c>
      <c r="B26" t="s">
        <v>174</v>
      </c>
      <c r="C26" s="60">
        <v>133802</v>
      </c>
      <c r="D26" s="60">
        <v>1680</v>
      </c>
      <c r="E26" s="60">
        <v>2402</v>
      </c>
      <c r="F26">
        <v>21</v>
      </c>
      <c r="G26" s="60">
        <v>118485</v>
      </c>
      <c r="H26" s="60">
        <v>12915</v>
      </c>
      <c r="I26" s="60">
        <v>23725</v>
      </c>
      <c r="J26">
        <v>426</v>
      </c>
      <c r="K26" s="60">
        <v>2686302</v>
      </c>
      <c r="L26" s="54" t="str">
        <f>VLOOKUP(B26,data1!A:B,2,TRUE)</f>
        <v>Democratic</v>
      </c>
    </row>
    <row r="27" spans="1:12" x14ac:dyDescent="0.45">
      <c r="A27">
        <v>24</v>
      </c>
      <c r="B27" t="s">
        <v>187</v>
      </c>
      <c r="C27" s="60">
        <v>116736</v>
      </c>
      <c r="D27" s="60">
        <v>1051</v>
      </c>
      <c r="E27" s="60">
        <v>1249</v>
      </c>
      <c r="F27">
        <v>4</v>
      </c>
      <c r="G27" s="60">
        <v>99541</v>
      </c>
      <c r="H27" s="60">
        <v>15946</v>
      </c>
      <c r="I27" s="60">
        <v>29501</v>
      </c>
      <c r="J27">
        <v>316</v>
      </c>
      <c r="K27" s="60">
        <v>1546238</v>
      </c>
      <c r="L27" s="54" t="str">
        <f>VLOOKUP(B27,data1!A:B,2,TRUE)</f>
        <v>Republican</v>
      </c>
    </row>
    <row r="28" spans="1:12" x14ac:dyDescent="0.45">
      <c r="A28">
        <v>25</v>
      </c>
      <c r="B28" t="s">
        <v>166</v>
      </c>
      <c r="C28" s="60">
        <v>115843</v>
      </c>
      <c r="D28" s="60">
        <v>1214</v>
      </c>
      <c r="E28" s="60">
        <v>1635</v>
      </c>
      <c r="F28">
        <v>4</v>
      </c>
      <c r="G28" s="60">
        <v>87747</v>
      </c>
      <c r="H28" s="60">
        <v>26461</v>
      </c>
      <c r="I28" s="60">
        <v>36716</v>
      </c>
      <c r="J28">
        <v>518</v>
      </c>
      <c r="K28" s="60">
        <v>937035</v>
      </c>
      <c r="L28" s="54" t="str">
        <f>VLOOKUP(B28,data1!A:B,2,TRUE)</f>
        <v>Republican</v>
      </c>
    </row>
    <row r="29" spans="1:12" x14ac:dyDescent="0.45">
      <c r="A29">
        <v>26</v>
      </c>
      <c r="B29" t="s">
        <v>175</v>
      </c>
      <c r="C29" s="60">
        <v>115088</v>
      </c>
      <c r="E29" s="60">
        <v>3255</v>
      </c>
      <c r="G29" s="60">
        <v>97675</v>
      </c>
      <c r="H29" s="60">
        <v>14158</v>
      </c>
      <c r="I29" s="60">
        <v>38670</v>
      </c>
      <c r="J29" s="60">
        <v>1094</v>
      </c>
      <c r="K29" s="60">
        <v>941532</v>
      </c>
      <c r="L29" s="54" t="str">
        <f>VLOOKUP(B29,data1!A:B,2,TRUE)</f>
        <v>Republican</v>
      </c>
    </row>
    <row r="30" spans="1:12" x14ac:dyDescent="0.45">
      <c r="A30">
        <v>27</v>
      </c>
      <c r="B30" t="s">
        <v>155</v>
      </c>
      <c r="C30" s="60">
        <v>106115</v>
      </c>
      <c r="D30">
        <v>797</v>
      </c>
      <c r="E30" s="60">
        <v>1812</v>
      </c>
      <c r="F30">
        <v>15</v>
      </c>
      <c r="G30" s="60">
        <v>94528</v>
      </c>
      <c r="H30" s="60">
        <v>9775</v>
      </c>
      <c r="I30" s="60">
        <v>35163</v>
      </c>
      <c r="J30">
        <v>600</v>
      </c>
      <c r="K30" s="60">
        <v>1334772</v>
      </c>
      <c r="L30" s="54" t="str">
        <f>VLOOKUP(B30,data1!A:B,2,TRUE)</f>
        <v>Republican</v>
      </c>
    </row>
    <row r="31" spans="1:12" x14ac:dyDescent="0.45">
      <c r="A31">
        <v>28</v>
      </c>
      <c r="B31" t="s">
        <v>198</v>
      </c>
      <c r="C31" s="60">
        <v>105886</v>
      </c>
      <c r="D31">
        <v>472</v>
      </c>
      <c r="E31" s="60">
        <v>2299</v>
      </c>
      <c r="G31" s="60">
        <v>49294</v>
      </c>
      <c r="H31" s="60">
        <v>54293</v>
      </c>
      <c r="I31" s="60">
        <v>13905</v>
      </c>
      <c r="J31">
        <v>302</v>
      </c>
      <c r="K31" s="60">
        <v>2360387</v>
      </c>
      <c r="L31" s="54" t="str">
        <f>VLOOKUP(B31,data1!A:B,2,TRUE)</f>
        <v>Democratic</v>
      </c>
    </row>
    <row r="32" spans="1:12" x14ac:dyDescent="0.45">
      <c r="A32">
        <v>29</v>
      </c>
      <c r="B32" t="s">
        <v>195</v>
      </c>
      <c r="C32" s="60">
        <v>104882</v>
      </c>
      <c r="D32" s="60">
        <v>1765</v>
      </c>
      <c r="E32">
        <v>572</v>
      </c>
      <c r="F32">
        <v>4</v>
      </c>
      <c r="G32" s="60">
        <v>77145</v>
      </c>
      <c r="H32" s="60">
        <v>27165</v>
      </c>
      <c r="I32" s="60">
        <v>32715</v>
      </c>
      <c r="J32">
        <v>178</v>
      </c>
      <c r="K32" s="60">
        <v>1394036</v>
      </c>
      <c r="L32" s="54" t="str">
        <f>VLOOKUP(B32,data1!A:B,2,TRUE)</f>
        <v>Republican</v>
      </c>
    </row>
    <row r="33" spans="1:12" x14ac:dyDescent="0.45">
      <c r="A33">
        <v>30</v>
      </c>
      <c r="B33" t="s">
        <v>168</v>
      </c>
      <c r="C33" s="60">
        <v>96942</v>
      </c>
      <c r="D33" s="60">
        <v>1462</v>
      </c>
      <c r="E33" s="60">
        <v>1407</v>
      </c>
      <c r="F33">
        <v>3</v>
      </c>
      <c r="G33" s="60">
        <v>17723</v>
      </c>
      <c r="H33" s="60">
        <v>77812</v>
      </c>
      <c r="I33" s="60">
        <v>21699</v>
      </c>
      <c r="J33">
        <v>315</v>
      </c>
      <c r="K33" s="60">
        <v>1910888</v>
      </c>
      <c r="L33" s="54" t="str">
        <f>VLOOKUP(B33,data1!A:B,2,TRUE)</f>
        <v>Republican</v>
      </c>
    </row>
    <row r="34" spans="1:12" x14ac:dyDescent="0.45">
      <c r="A34">
        <v>31</v>
      </c>
      <c r="B34" t="s">
        <v>179</v>
      </c>
      <c r="C34" s="60">
        <v>95703</v>
      </c>
      <c r="D34">
        <v>891</v>
      </c>
      <c r="E34" s="60">
        <v>1748</v>
      </c>
      <c r="F34">
        <v>5</v>
      </c>
      <c r="G34" s="60">
        <v>69571</v>
      </c>
      <c r="H34" s="60">
        <v>24384</v>
      </c>
      <c r="I34" s="60">
        <v>31071</v>
      </c>
      <c r="J34">
        <v>568</v>
      </c>
      <c r="K34" s="60">
        <v>1204746</v>
      </c>
      <c r="L34" s="54" t="str">
        <f>VLOOKUP(B34,data1!A:B,2,TRUE)</f>
        <v>Democratic</v>
      </c>
    </row>
    <row r="35" spans="1:12" x14ac:dyDescent="0.45">
      <c r="A35">
        <v>32</v>
      </c>
      <c r="B35" t="s">
        <v>157</v>
      </c>
      <c r="C35" s="60">
        <v>95089</v>
      </c>
      <c r="D35" s="60">
        <v>1689</v>
      </c>
      <c r="E35" s="60">
        <v>2223</v>
      </c>
      <c r="F35">
        <v>5</v>
      </c>
      <c r="G35" s="60">
        <v>42690</v>
      </c>
      <c r="H35" s="60">
        <v>50176</v>
      </c>
      <c r="I35" s="60">
        <v>16512</v>
      </c>
      <c r="J35">
        <v>386</v>
      </c>
      <c r="K35" s="60">
        <v>1149629</v>
      </c>
      <c r="L35" s="54" t="str">
        <f>VLOOKUP(B35,data1!A:B,2,TRUE)</f>
        <v>Democratic</v>
      </c>
    </row>
    <row r="36" spans="1:12" x14ac:dyDescent="0.45">
      <c r="A36">
        <v>33</v>
      </c>
      <c r="B36" t="s">
        <v>167</v>
      </c>
      <c r="C36" s="60">
        <v>77944</v>
      </c>
      <c r="D36">
        <v>78</v>
      </c>
      <c r="E36">
        <v>975</v>
      </c>
      <c r="G36" s="60">
        <v>59779</v>
      </c>
      <c r="H36" s="60">
        <v>17190</v>
      </c>
      <c r="I36" s="60">
        <v>26754</v>
      </c>
      <c r="J36">
        <v>335</v>
      </c>
      <c r="K36" s="60">
        <v>616262</v>
      </c>
      <c r="L36" s="54" t="str">
        <f>VLOOKUP(B36,data1!A:B,2,TRUE)</f>
        <v>Republican</v>
      </c>
    </row>
    <row r="37" spans="1:12" x14ac:dyDescent="0.45">
      <c r="A37">
        <v>34</v>
      </c>
      <c r="B37" t="s">
        <v>158</v>
      </c>
      <c r="C37" s="60">
        <v>66052</v>
      </c>
      <c r="E37" s="60">
        <v>4577</v>
      </c>
      <c r="G37" s="60">
        <v>44002</v>
      </c>
      <c r="H37" s="60">
        <v>17473</v>
      </c>
      <c r="I37" s="60">
        <v>18526</v>
      </c>
      <c r="J37" s="60">
        <v>1284</v>
      </c>
      <c r="K37" s="60">
        <v>2113068</v>
      </c>
      <c r="L37" s="54" t="str">
        <f>VLOOKUP(B37,data1!A:B,2,TRUE)</f>
        <v>Democratic</v>
      </c>
    </row>
    <row r="38" spans="1:12" x14ac:dyDescent="0.45">
      <c r="A38">
        <v>35</v>
      </c>
      <c r="B38" t="s">
        <v>178</v>
      </c>
      <c r="C38" s="60">
        <v>63797</v>
      </c>
      <c r="D38">
        <v>582</v>
      </c>
      <c r="E38">
        <v>596</v>
      </c>
      <c r="F38">
        <v>1</v>
      </c>
      <c r="G38" s="60">
        <v>41930</v>
      </c>
      <c r="H38" s="60">
        <v>21271</v>
      </c>
      <c r="I38" s="60">
        <v>32980</v>
      </c>
      <c r="J38">
        <v>308</v>
      </c>
      <c r="K38" s="60">
        <v>570152</v>
      </c>
      <c r="L38" s="54" t="str">
        <f>VLOOKUP(B38,data1!A:B,2,TRUE)</f>
        <v>Republican</v>
      </c>
    </row>
    <row r="39" spans="1:12" x14ac:dyDescent="0.45">
      <c r="A39">
        <v>36</v>
      </c>
      <c r="B39" t="s">
        <v>163</v>
      </c>
      <c r="C39" s="60">
        <v>59344</v>
      </c>
      <c r="D39">
        <v>650</v>
      </c>
      <c r="E39">
        <v>573</v>
      </c>
      <c r="F39">
        <v>1</v>
      </c>
      <c r="G39" s="60">
        <v>28056</v>
      </c>
      <c r="H39" s="60">
        <v>30715</v>
      </c>
      <c r="I39" s="60">
        <v>33208</v>
      </c>
      <c r="J39">
        <v>321</v>
      </c>
      <c r="K39" s="60">
        <v>370741</v>
      </c>
      <c r="L39" s="54" t="str">
        <f>VLOOKUP(B39,data1!A:B,2,TRUE)</f>
        <v>Republican</v>
      </c>
    </row>
    <row r="40" spans="1:12" x14ac:dyDescent="0.45">
      <c r="A40">
        <v>37</v>
      </c>
      <c r="B40" t="s">
        <v>188</v>
      </c>
      <c r="C40" s="60">
        <v>42101</v>
      </c>
      <c r="D40">
        <v>362</v>
      </c>
      <c r="E40">
        <v>653</v>
      </c>
      <c r="G40" t="s">
        <v>214</v>
      </c>
      <c r="H40" t="s">
        <v>214</v>
      </c>
      <c r="I40" s="60">
        <v>9982</v>
      </c>
      <c r="J40">
        <v>155</v>
      </c>
      <c r="K40" s="60">
        <v>825250</v>
      </c>
      <c r="L40" s="54" t="str">
        <f>VLOOKUP(B40,data1!A:B,2,TRUE)</f>
        <v>Democratic</v>
      </c>
    </row>
    <row r="41" spans="1:12" x14ac:dyDescent="0.45">
      <c r="A41">
        <v>38</v>
      </c>
      <c r="B41" t="s">
        <v>182</v>
      </c>
      <c r="C41" s="60">
        <v>41863</v>
      </c>
      <c r="D41">
        <v>823</v>
      </c>
      <c r="E41">
        <v>967</v>
      </c>
      <c r="F41">
        <v>2</v>
      </c>
      <c r="G41" s="60">
        <v>20837</v>
      </c>
      <c r="H41" s="60">
        <v>20059</v>
      </c>
      <c r="I41" s="60">
        <v>19965</v>
      </c>
      <c r="J41">
        <v>461</v>
      </c>
      <c r="K41" s="60">
        <v>1118844</v>
      </c>
      <c r="L41" s="54" t="str">
        <f>VLOOKUP(B41,data1!A:B,2,TRUE)</f>
        <v>Democratic</v>
      </c>
    </row>
    <row r="42" spans="1:12" x14ac:dyDescent="0.45">
      <c r="A42">
        <v>39</v>
      </c>
      <c r="B42" t="s">
        <v>192</v>
      </c>
      <c r="C42" s="60">
        <v>39203</v>
      </c>
      <c r="D42" s="60">
        <v>1062</v>
      </c>
      <c r="E42">
        <v>375</v>
      </c>
      <c r="F42">
        <v>9</v>
      </c>
      <c r="G42" s="60">
        <v>28083</v>
      </c>
      <c r="H42" s="60">
        <v>10745</v>
      </c>
      <c r="I42" s="60">
        <v>44314</v>
      </c>
      <c r="J42">
        <v>424</v>
      </c>
      <c r="K42" s="60">
        <v>245930</v>
      </c>
      <c r="L42" s="54" t="str">
        <f>VLOOKUP(B42,data1!A:B,2,TRUE)</f>
        <v>Republican</v>
      </c>
    </row>
    <row r="43" spans="1:12" x14ac:dyDescent="0.45">
      <c r="A43">
        <v>40</v>
      </c>
      <c r="B43" t="s">
        <v>185</v>
      </c>
      <c r="C43" s="60">
        <v>37719</v>
      </c>
      <c r="D43">
        <v>845</v>
      </c>
      <c r="E43">
        <v>456</v>
      </c>
      <c r="F43">
        <v>8</v>
      </c>
      <c r="G43" s="60">
        <v>30757</v>
      </c>
      <c r="H43" s="60">
        <v>6506</v>
      </c>
      <c r="I43" s="60">
        <v>49496</v>
      </c>
      <c r="J43">
        <v>598</v>
      </c>
      <c r="K43" s="60">
        <v>283394</v>
      </c>
      <c r="L43" s="54" t="str">
        <f>VLOOKUP(B43,data1!A:B,2,TRUE)</f>
        <v>Republican</v>
      </c>
    </row>
    <row r="44" spans="1:12" x14ac:dyDescent="0.45">
      <c r="A44">
        <v>41</v>
      </c>
      <c r="B44" t="s">
        <v>190</v>
      </c>
      <c r="C44" s="60">
        <v>30118</v>
      </c>
      <c r="E44" s="60">
        <v>1177</v>
      </c>
      <c r="G44" s="60">
        <v>2602</v>
      </c>
      <c r="H44" s="60">
        <v>26339</v>
      </c>
      <c r="I44" s="60">
        <v>28430</v>
      </c>
      <c r="J44" s="60">
        <v>1111</v>
      </c>
      <c r="K44" s="60">
        <v>1034572</v>
      </c>
      <c r="L44" s="54" t="str">
        <f>VLOOKUP(B44,data1!A:B,2,TRUE)</f>
        <v>Democratic</v>
      </c>
    </row>
    <row r="45" spans="1:12" x14ac:dyDescent="0.45">
      <c r="A45">
        <v>42</v>
      </c>
      <c r="B45" t="s">
        <v>177</v>
      </c>
      <c r="C45" s="60">
        <v>27880</v>
      </c>
      <c r="D45">
        <v>738</v>
      </c>
      <c r="E45">
        <v>297</v>
      </c>
      <c r="F45">
        <v>3</v>
      </c>
      <c r="G45" s="60">
        <v>17832</v>
      </c>
      <c r="H45" s="60">
        <v>9751</v>
      </c>
      <c r="I45" s="60">
        <v>26086</v>
      </c>
      <c r="J45">
        <v>278</v>
      </c>
      <c r="K45" s="60">
        <v>465607</v>
      </c>
      <c r="L45" s="54" t="str">
        <f>VLOOKUP(B45,data1!A:B,2,TRUE)</f>
        <v>Republican</v>
      </c>
    </row>
    <row r="46" spans="1:12" x14ac:dyDescent="0.45">
      <c r="A46">
        <v>43</v>
      </c>
      <c r="B46" t="s">
        <v>159</v>
      </c>
      <c r="C46" s="60">
        <v>23961</v>
      </c>
      <c r="D46">
        <v>114</v>
      </c>
      <c r="E46">
        <v>681</v>
      </c>
      <c r="F46">
        <v>1</v>
      </c>
      <c r="G46" s="60">
        <v>12643</v>
      </c>
      <c r="H46" s="60">
        <v>10637</v>
      </c>
      <c r="I46" s="60">
        <v>24607</v>
      </c>
      <c r="J46">
        <v>699</v>
      </c>
      <c r="K46" s="60">
        <v>338218</v>
      </c>
      <c r="L46" s="54" t="str">
        <f>VLOOKUP(B46,data1!A:B,2,TRUE)</f>
        <v>Democratic</v>
      </c>
    </row>
    <row r="47" spans="1:12" x14ac:dyDescent="0.45">
      <c r="A47">
        <v>44</v>
      </c>
      <c r="B47" t="s">
        <v>199</v>
      </c>
      <c r="C47" s="60">
        <v>21906</v>
      </c>
      <c r="D47">
        <v>194</v>
      </c>
      <c r="E47">
        <v>423</v>
      </c>
      <c r="F47">
        <v>1</v>
      </c>
      <c r="G47" s="60">
        <v>16654</v>
      </c>
      <c r="H47" s="60">
        <v>4829</v>
      </c>
      <c r="I47" s="60">
        <v>12223</v>
      </c>
      <c r="J47">
        <v>236</v>
      </c>
      <c r="K47" s="60">
        <v>721868</v>
      </c>
      <c r="L47" s="54" t="str">
        <f>VLOOKUP(B47,data1!A:B,2,TRUE)</f>
        <v>Republican</v>
      </c>
    </row>
    <row r="48" spans="1:12" x14ac:dyDescent="0.45">
      <c r="A48">
        <v>45</v>
      </c>
      <c r="B48" t="s">
        <v>215</v>
      </c>
      <c r="C48" s="60">
        <v>16767</v>
      </c>
      <c r="D48">
        <v>61</v>
      </c>
      <c r="E48">
        <v>642</v>
      </c>
      <c r="G48" s="60">
        <v>13104</v>
      </c>
      <c r="H48" s="60">
        <v>3021</v>
      </c>
      <c r="I48" s="60">
        <v>23758</v>
      </c>
      <c r="J48">
        <v>910</v>
      </c>
      <c r="K48" s="60">
        <v>496232</v>
      </c>
      <c r="L48" s="54" t="str">
        <f>VLOOKUP(B48,data1!A:B,2,TRUE)</f>
        <v>Democratic</v>
      </c>
    </row>
    <row r="49" spans="1:12" x14ac:dyDescent="0.45">
      <c r="A49">
        <v>46</v>
      </c>
      <c r="B49" t="s">
        <v>162</v>
      </c>
      <c r="C49" s="60">
        <v>14672</v>
      </c>
      <c r="D49">
        <v>119</v>
      </c>
      <c r="E49">
        <v>212</v>
      </c>
      <c r="G49" s="60">
        <v>11405</v>
      </c>
      <c r="H49" s="60">
        <v>3055</v>
      </c>
      <c r="I49" s="60">
        <v>10363</v>
      </c>
      <c r="J49">
        <v>150</v>
      </c>
      <c r="K49" s="60">
        <v>505255</v>
      </c>
      <c r="L49" s="54" t="str">
        <f>VLOOKUP(B49,data1!A:B,2,TRUE)</f>
        <v>Democratic</v>
      </c>
    </row>
    <row r="50" spans="1:12" x14ac:dyDescent="0.45">
      <c r="A50">
        <v>47</v>
      </c>
      <c r="B50" t="s">
        <v>153</v>
      </c>
      <c r="C50" s="60">
        <v>13012</v>
      </c>
      <c r="D50">
        <v>523</v>
      </c>
      <c r="E50">
        <v>68</v>
      </c>
      <c r="G50" s="60">
        <v>6300</v>
      </c>
      <c r="H50" s="60">
        <v>6644</v>
      </c>
      <c r="I50" s="60">
        <v>17787</v>
      </c>
      <c r="J50">
        <v>93</v>
      </c>
      <c r="K50" s="60">
        <v>559969</v>
      </c>
      <c r="L50" s="54" t="str">
        <f>VLOOKUP(B50,data1!A:B,2,TRUE)</f>
        <v>Republican</v>
      </c>
    </row>
    <row r="51" spans="1:12" x14ac:dyDescent="0.45">
      <c r="A51">
        <v>48</v>
      </c>
      <c r="B51" t="s">
        <v>201</v>
      </c>
      <c r="C51" s="60">
        <v>11041</v>
      </c>
      <c r="D51">
        <v>236</v>
      </c>
      <c r="E51">
        <v>68</v>
      </c>
      <c r="G51" s="60">
        <v>7525</v>
      </c>
      <c r="H51" s="60">
        <v>3448</v>
      </c>
      <c r="I51" s="60">
        <v>19077</v>
      </c>
      <c r="J51">
        <v>117</v>
      </c>
      <c r="K51" s="60">
        <v>230477</v>
      </c>
      <c r="L51" s="54" t="str">
        <f>VLOOKUP(B51,data1!A:B,2,TRUE)</f>
        <v>Republican</v>
      </c>
    </row>
    <row r="52" spans="1:12" x14ac:dyDescent="0.45">
      <c r="A52">
        <v>49</v>
      </c>
      <c r="B52" t="s">
        <v>180</v>
      </c>
      <c r="C52" s="60">
        <v>10328</v>
      </c>
      <c r="D52">
        <v>90</v>
      </c>
      <c r="E52">
        <v>473</v>
      </c>
      <c r="G52" s="60">
        <v>8823</v>
      </c>
      <c r="H52" s="60">
        <v>1032</v>
      </c>
      <c r="I52" s="60">
        <v>7596</v>
      </c>
      <c r="J52">
        <v>348</v>
      </c>
      <c r="K52" s="60">
        <v>363556</v>
      </c>
      <c r="L52" s="54" t="str">
        <f>VLOOKUP(B52,data1!A:B,2,TRUE)</f>
        <v>Democratic</v>
      </c>
    </row>
    <row r="53" spans="1:12" x14ac:dyDescent="0.45">
      <c r="A53">
        <v>50</v>
      </c>
      <c r="B53" t="s">
        <v>170</v>
      </c>
      <c r="C53" s="60">
        <v>6201</v>
      </c>
      <c r="D53">
        <v>64</v>
      </c>
      <c r="E53">
        <v>146</v>
      </c>
      <c r="G53" s="60">
        <v>5334</v>
      </c>
      <c r="H53">
        <v>721</v>
      </c>
      <c r="I53" s="60">
        <v>4613</v>
      </c>
      <c r="J53">
        <v>109</v>
      </c>
      <c r="K53" s="60">
        <v>584055</v>
      </c>
      <c r="L53" s="54" t="str">
        <f>VLOOKUP(B53,data1!A:B,2,TRUE)</f>
        <v>Democratic</v>
      </c>
    </row>
    <row r="54" spans="1:12" x14ac:dyDescent="0.45">
      <c r="A54">
        <v>51</v>
      </c>
      <c r="B54" t="s">
        <v>196</v>
      </c>
      <c r="C54" s="60">
        <v>2073</v>
      </c>
      <c r="D54">
        <v>30</v>
      </c>
      <c r="E54">
        <v>58</v>
      </c>
      <c r="G54" s="60">
        <v>1733</v>
      </c>
      <c r="H54">
        <v>282</v>
      </c>
      <c r="I54" s="60">
        <v>3322</v>
      </c>
      <c r="J54">
        <v>93</v>
      </c>
      <c r="K54" s="60">
        <v>185607</v>
      </c>
      <c r="L54" s="54" t="str">
        <f>VLOOKUP(B54,data1!A:B,2,TRUE)</f>
        <v>Democratic</v>
      </c>
    </row>
    <row r="55" spans="1:12" x14ac:dyDescent="0.45">
      <c r="A55">
        <v>52</v>
      </c>
      <c r="B55" t="s">
        <v>216</v>
      </c>
      <c r="C55" s="60">
        <v>62503</v>
      </c>
      <c r="D55" s="60">
        <v>1223</v>
      </c>
      <c r="E55">
        <v>801</v>
      </c>
      <c r="F55">
        <v>7</v>
      </c>
      <c r="G55" t="s">
        <v>214</v>
      </c>
      <c r="H55" t="s">
        <v>214</v>
      </c>
      <c r="I55" s="60">
        <v>18454</v>
      </c>
      <c r="J55">
        <v>236</v>
      </c>
      <c r="K55" s="60">
        <v>464073</v>
      </c>
      <c r="L55" s="54" t="str">
        <f>VLOOKUP(B55,data1!A:B,2,TRUE)</f>
        <v>Republican</v>
      </c>
    </row>
    <row r="56" spans="1:12" x14ac:dyDescent="0.45">
      <c r="A56">
        <v>53</v>
      </c>
      <c r="B56" t="s">
        <v>217</v>
      </c>
      <c r="C56" s="60">
        <v>4216</v>
      </c>
      <c r="D56">
        <v>41</v>
      </c>
      <c r="E56">
        <v>71</v>
      </c>
      <c r="G56" s="60">
        <v>2503</v>
      </c>
      <c r="H56" s="60">
        <v>1642</v>
      </c>
      <c r="K56" s="60">
        <v>63494</v>
      </c>
      <c r="L56" s="54" t="str">
        <f>VLOOKUP(B56,data1!A:B,2,TRUE)</f>
        <v>Republican</v>
      </c>
    </row>
    <row r="57" spans="1:12" x14ac:dyDescent="0.45">
      <c r="A57">
        <v>54</v>
      </c>
      <c r="B57" t="s">
        <v>218</v>
      </c>
      <c r="C57" s="60">
        <v>1346</v>
      </c>
      <c r="E57">
        <v>21</v>
      </c>
      <c r="G57" s="60">
        <v>1305</v>
      </c>
      <c r="H57">
        <v>20</v>
      </c>
      <c r="K57" s="60">
        <v>23463</v>
      </c>
      <c r="L57" s="54" t="str">
        <f>VLOOKUP(B57,data1!A:B,2,TRUE)</f>
        <v>Republican</v>
      </c>
    </row>
    <row r="58" spans="1:12" x14ac:dyDescent="0.45">
      <c r="A58">
        <v>55</v>
      </c>
      <c r="B58" t="s">
        <v>219</v>
      </c>
      <c r="C58">
        <v>88</v>
      </c>
      <c r="E58">
        <v>2</v>
      </c>
      <c r="G58">
        <v>29</v>
      </c>
      <c r="H58">
        <v>57</v>
      </c>
      <c r="K58" s="60">
        <v>22212</v>
      </c>
      <c r="L58" s="54" t="str">
        <f>VLOOKUP(B58,data1!A:B,2,TRUE)</f>
        <v>Republican</v>
      </c>
    </row>
    <row r="59" spans="1:12" x14ac:dyDescent="0.45">
      <c r="A59">
        <v>56</v>
      </c>
      <c r="B59" t="s">
        <v>220</v>
      </c>
      <c r="C59" s="60">
        <v>78227</v>
      </c>
      <c r="E59">
        <v>103</v>
      </c>
      <c r="G59" s="60">
        <v>52738</v>
      </c>
      <c r="H59" s="60">
        <v>25386</v>
      </c>
      <c r="L59" s="54" t="str">
        <f>VLOOKUP(B59,data1!A:B,2,TRUE)</f>
        <v>Republican</v>
      </c>
    </row>
    <row r="60" spans="1:12" x14ac:dyDescent="0.45">
      <c r="A60">
        <v>57</v>
      </c>
      <c r="B60" t="s">
        <v>221</v>
      </c>
      <c r="C60" s="60">
        <v>71923</v>
      </c>
      <c r="D60">
        <v>256</v>
      </c>
      <c r="E60" s="60">
        <v>3822</v>
      </c>
      <c r="F60">
        <v>8</v>
      </c>
      <c r="G60" s="60">
        <v>63057</v>
      </c>
      <c r="H60" s="60">
        <v>5044</v>
      </c>
      <c r="K60" s="60">
        <v>820709</v>
      </c>
      <c r="L60" s="54" t="str">
        <f>VLOOKUP(B60,data1!A:B,2,TRUE)</f>
        <v>Democratic</v>
      </c>
    </row>
    <row r="61" spans="1:12" x14ac:dyDescent="0.45">
      <c r="A61">
        <v>58</v>
      </c>
      <c r="B61" t="s">
        <v>222</v>
      </c>
      <c r="C61" s="60">
        <v>19148</v>
      </c>
      <c r="E61">
        <v>130</v>
      </c>
      <c r="G61" s="60">
        <v>16277</v>
      </c>
      <c r="H61" s="60">
        <v>2741</v>
      </c>
      <c r="K61" s="60">
        <v>67411</v>
      </c>
      <c r="L61" s="54" t="str">
        <f>VLOOKUP(B61,data1!A:B,2,TRUE)</f>
        <v>Democratic</v>
      </c>
    </row>
    <row r="62" spans="1:12" x14ac:dyDescent="0.45">
      <c r="A62">
        <v>59</v>
      </c>
      <c r="B62" t="s">
        <v>223</v>
      </c>
      <c r="C62" s="60">
        <v>11217</v>
      </c>
      <c r="D62">
        <v>66</v>
      </c>
      <c r="E62">
        <v>574</v>
      </c>
      <c r="G62" s="60">
        <v>7466</v>
      </c>
      <c r="H62" s="60">
        <v>3177</v>
      </c>
      <c r="K62" s="60">
        <v>121274</v>
      </c>
      <c r="L62" s="54" t="str">
        <f>VLOOKUP(B62,data1!A:B,2,TRUE)</f>
        <v>Republican</v>
      </c>
    </row>
    <row r="63" spans="1:12" x14ac:dyDescent="0.45">
      <c r="A63">
        <v>60</v>
      </c>
      <c r="B63" t="s">
        <v>224</v>
      </c>
      <c r="C63">
        <v>103</v>
      </c>
      <c r="E63">
        <v>3</v>
      </c>
      <c r="H63">
        <v>100</v>
      </c>
      <c r="L63" s="54" t="str">
        <f>VLOOKUP(B63,data1!A:B,2,TRUE)</f>
        <v>Republican</v>
      </c>
    </row>
    <row r="64" spans="1:12" x14ac:dyDescent="0.45">
      <c r="A64">
        <v>61</v>
      </c>
      <c r="B64" t="s">
        <v>225</v>
      </c>
      <c r="C64">
        <v>3</v>
      </c>
      <c r="H64">
        <v>3</v>
      </c>
      <c r="K64">
        <v>3</v>
      </c>
      <c r="L64" s="54" t="str">
        <f>VLOOKUP(B64,data1!A:B,2,TRUE)</f>
        <v>Republican</v>
      </c>
    </row>
    <row r="65" spans="1:12" x14ac:dyDescent="0.45">
      <c r="A65">
        <v>62</v>
      </c>
      <c r="B65" t="s">
        <v>226</v>
      </c>
      <c r="C65">
        <v>46</v>
      </c>
      <c r="H65">
        <v>46</v>
      </c>
      <c r="K65">
        <v>46</v>
      </c>
      <c r="L65" s="54" t="str">
        <f>VLOOKUP(B65,data1!A:B,2,TRUE)</f>
        <v>Democratic</v>
      </c>
    </row>
    <row r="66" spans="1:12" x14ac:dyDescent="0.45">
      <c r="B66" t="s">
        <v>227</v>
      </c>
      <c r="C66" s="60">
        <v>8889179</v>
      </c>
      <c r="D66" s="60">
        <v>60889</v>
      </c>
      <c r="E66" s="60">
        <v>230510</v>
      </c>
      <c r="F66">
        <v>442</v>
      </c>
      <c r="G66" s="60">
        <v>5772498</v>
      </c>
      <c r="L66" s="54" t="str">
        <f>VLOOKUP(B66,data1!A:B,2,TRUE)</f>
        <v>Republican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1F7AF-C6E0-4469-81AF-21D3E0F806DD}">
  <dimension ref="B1:O33"/>
  <sheetViews>
    <sheetView zoomScaleNormal="100" workbookViewId="0">
      <selection activeCell="J13" sqref="J13"/>
    </sheetView>
  </sheetViews>
  <sheetFormatPr defaultRowHeight="15" x14ac:dyDescent="0.45"/>
  <cols>
    <col min="1" max="1" width="8.796875" style="57"/>
    <col min="2" max="2" width="32.8984375" style="66" customWidth="1"/>
    <col min="3" max="3" width="13.69921875" style="57" bestFit="1" customWidth="1"/>
    <col min="4" max="4" width="5.25" style="80" bestFit="1" customWidth="1"/>
    <col min="5" max="5" width="8.3984375" style="61" bestFit="1" customWidth="1"/>
    <col min="6" max="6" width="6.8984375" style="57" customWidth="1"/>
    <col min="7" max="9" width="5.44921875" style="57" customWidth="1"/>
    <col min="10" max="10" width="6.34765625" style="57" customWidth="1"/>
    <col min="11" max="11" width="6.34765625" style="57" bestFit="1" customWidth="1"/>
    <col min="12" max="14" width="6.34765625" style="57" customWidth="1"/>
    <col min="15" max="15" width="6.8984375" style="57" customWidth="1"/>
    <col min="16" max="16384" width="8.796875" style="57"/>
  </cols>
  <sheetData>
    <row r="1" spans="2:15" ht="15.35" thickBot="1" x14ac:dyDescent="0.5"/>
    <row r="2" spans="2:15" x14ac:dyDescent="0.45">
      <c r="B2" s="72"/>
      <c r="C2" s="25"/>
      <c r="D2" s="81"/>
      <c r="E2" s="82"/>
      <c r="F2" s="49">
        <v>44133</v>
      </c>
      <c r="G2" s="49">
        <v>44136</v>
      </c>
      <c r="H2" s="49">
        <v>44140</v>
      </c>
      <c r="I2" s="49">
        <v>44143</v>
      </c>
      <c r="J2" s="49">
        <v>44147</v>
      </c>
      <c r="K2" s="49">
        <v>44150</v>
      </c>
      <c r="L2" s="49">
        <v>44154</v>
      </c>
      <c r="M2" s="49">
        <v>44157</v>
      </c>
      <c r="N2" s="49">
        <v>44161</v>
      </c>
      <c r="O2" s="50">
        <v>44164</v>
      </c>
    </row>
    <row r="3" spans="2:15" x14ac:dyDescent="0.45">
      <c r="B3" s="73" t="s">
        <v>138</v>
      </c>
      <c r="C3" s="17" t="s">
        <v>267</v>
      </c>
      <c r="D3" s="35" t="s">
        <v>120</v>
      </c>
      <c r="E3" s="17" t="s">
        <v>121</v>
      </c>
      <c r="F3" s="89" t="s">
        <v>266</v>
      </c>
      <c r="G3" s="119" t="s">
        <v>261</v>
      </c>
      <c r="H3" s="120"/>
      <c r="I3" s="119" t="s">
        <v>262</v>
      </c>
      <c r="J3" s="120"/>
      <c r="K3" s="119" t="s">
        <v>263</v>
      </c>
      <c r="L3" s="120"/>
      <c r="M3" s="119" t="s">
        <v>264</v>
      </c>
      <c r="N3" s="120"/>
      <c r="O3" s="90" t="s">
        <v>265</v>
      </c>
    </row>
    <row r="4" spans="2:15" s="29" customFormat="1" ht="15.35" x14ac:dyDescent="0.5">
      <c r="B4" s="73" t="s">
        <v>139</v>
      </c>
      <c r="C4" s="22" t="s">
        <v>145</v>
      </c>
      <c r="D4" s="36">
        <f t="shared" ref="D4:D33" si="0">E4/$E$33</f>
        <v>6.0240963855421686E-2</v>
      </c>
      <c r="E4" s="51">
        <v>5</v>
      </c>
      <c r="F4" s="44"/>
      <c r="G4" s="22"/>
      <c r="H4" s="22"/>
      <c r="I4" s="22"/>
      <c r="J4" s="22"/>
      <c r="K4" s="22"/>
      <c r="L4" s="22"/>
      <c r="M4" s="22"/>
      <c r="N4" s="22"/>
      <c r="O4" s="31"/>
    </row>
    <row r="5" spans="2:15" s="29" customFormat="1" ht="15.35" x14ac:dyDescent="0.5">
      <c r="B5" s="73" t="s">
        <v>140</v>
      </c>
      <c r="C5" s="22" t="s">
        <v>145</v>
      </c>
      <c r="D5" s="36">
        <f t="shared" si="0"/>
        <v>6.0240963855421686E-2</v>
      </c>
      <c r="E5" s="51">
        <v>5</v>
      </c>
      <c r="F5" s="44"/>
      <c r="G5" s="38"/>
      <c r="H5" s="38"/>
      <c r="I5" s="38"/>
      <c r="J5" s="17"/>
      <c r="K5" s="17"/>
      <c r="L5" s="17"/>
      <c r="M5" s="17"/>
      <c r="N5" s="17"/>
      <c r="O5" s="18"/>
    </row>
    <row r="6" spans="2:15" s="29" customFormat="1" ht="15.35" x14ac:dyDescent="0.5">
      <c r="B6" s="73" t="s">
        <v>141</v>
      </c>
      <c r="C6" s="22" t="s">
        <v>145</v>
      </c>
      <c r="D6" s="36">
        <f t="shared" si="0"/>
        <v>0.14457831325301204</v>
      </c>
      <c r="E6" s="51">
        <f>SUM(E7:E10)</f>
        <v>12</v>
      </c>
      <c r="F6" s="51"/>
      <c r="G6" s="44"/>
      <c r="H6" s="44"/>
      <c r="I6" s="21"/>
      <c r="J6" s="21"/>
      <c r="K6" s="21"/>
      <c r="L6" s="21"/>
      <c r="M6" s="21"/>
      <c r="N6" s="21"/>
      <c r="O6" s="32"/>
    </row>
    <row r="7" spans="2:15" x14ac:dyDescent="0.45">
      <c r="B7" s="74" t="s">
        <v>260</v>
      </c>
      <c r="C7" s="69" t="s">
        <v>145</v>
      </c>
      <c r="D7" s="84">
        <f t="shared" si="0"/>
        <v>6.0240963855421686E-2</v>
      </c>
      <c r="E7" s="52">
        <v>5</v>
      </c>
      <c r="F7" s="52"/>
      <c r="G7" s="44"/>
      <c r="H7" s="44"/>
      <c r="I7" s="23"/>
      <c r="J7" s="38"/>
      <c r="K7" s="17"/>
      <c r="L7" s="17"/>
      <c r="M7" s="17"/>
      <c r="N7" s="17"/>
      <c r="O7" s="18"/>
    </row>
    <row r="8" spans="2:15" x14ac:dyDescent="0.45">
      <c r="B8" s="74" t="s">
        <v>122</v>
      </c>
      <c r="C8" s="69" t="s">
        <v>145</v>
      </c>
      <c r="D8" s="84">
        <f t="shared" si="0"/>
        <v>3.614457831325301E-2</v>
      </c>
      <c r="E8" s="52">
        <v>3</v>
      </c>
      <c r="F8" s="52"/>
      <c r="G8" s="23"/>
      <c r="H8" s="39"/>
      <c r="I8" s="19"/>
      <c r="J8" s="19"/>
      <c r="K8" s="19"/>
      <c r="L8" s="19"/>
      <c r="M8" s="23"/>
      <c r="N8" s="23"/>
      <c r="O8" s="27"/>
    </row>
    <row r="9" spans="2:15" x14ac:dyDescent="0.45">
      <c r="B9" s="74" t="s">
        <v>123</v>
      </c>
      <c r="C9" s="69" t="s">
        <v>145</v>
      </c>
      <c r="D9" s="84">
        <f t="shared" si="0"/>
        <v>2.4096385542168676E-2</v>
      </c>
      <c r="E9" s="52">
        <v>2</v>
      </c>
      <c r="F9" s="52"/>
      <c r="G9" s="23"/>
      <c r="H9" s="39"/>
      <c r="I9" s="39"/>
      <c r="J9" s="39"/>
      <c r="K9" s="19"/>
      <c r="L9" s="19"/>
      <c r="M9" s="21"/>
      <c r="N9" s="46"/>
      <c r="O9" s="27"/>
    </row>
    <row r="10" spans="2:15" x14ac:dyDescent="0.45">
      <c r="B10" s="74" t="s">
        <v>125</v>
      </c>
      <c r="C10" s="69" t="s">
        <v>145</v>
      </c>
      <c r="D10" s="84">
        <f t="shared" si="0"/>
        <v>2.4096385542168676E-2</v>
      </c>
      <c r="E10" s="52">
        <v>2</v>
      </c>
      <c r="F10" s="52"/>
      <c r="G10" s="23"/>
      <c r="H10" s="39"/>
      <c r="I10" s="39"/>
      <c r="J10" s="39"/>
      <c r="K10" s="23"/>
      <c r="L10" s="39"/>
      <c r="M10" s="38"/>
      <c r="N10" s="68"/>
      <c r="O10" s="47"/>
    </row>
    <row r="11" spans="2:15" s="29" customFormat="1" ht="15.35" x14ac:dyDescent="0.5">
      <c r="B11" s="73" t="s">
        <v>259</v>
      </c>
      <c r="C11" s="22" t="s">
        <v>145</v>
      </c>
      <c r="D11" s="36">
        <f t="shared" si="0"/>
        <v>0.19277108433734941</v>
      </c>
      <c r="E11" s="51">
        <f>SUM(E12:E15)</f>
        <v>16</v>
      </c>
      <c r="F11" s="51"/>
      <c r="G11" s="97"/>
      <c r="H11" s="44"/>
      <c r="I11" s="38"/>
      <c r="J11" s="38"/>
      <c r="K11" s="86"/>
      <c r="L11" s="86"/>
      <c r="M11" s="86"/>
      <c r="N11" s="86"/>
      <c r="O11" s="87"/>
    </row>
    <row r="12" spans="2:15" ht="27.7" x14ac:dyDescent="0.45">
      <c r="B12" s="74" t="s">
        <v>268</v>
      </c>
      <c r="C12" s="69" t="s">
        <v>145</v>
      </c>
      <c r="D12" s="83">
        <f t="shared" si="0"/>
        <v>6.0240963855421686E-2</v>
      </c>
      <c r="E12" s="52">
        <v>5</v>
      </c>
      <c r="F12" s="51"/>
      <c r="G12" s="59"/>
      <c r="H12" s="39"/>
      <c r="I12" s="39"/>
      <c r="J12" s="39"/>
      <c r="K12" s="23"/>
      <c r="L12" s="23"/>
      <c r="M12" s="23"/>
      <c r="N12" s="23"/>
      <c r="O12" s="76"/>
    </row>
    <row r="13" spans="2:15" ht="27.7" x14ac:dyDescent="0.45">
      <c r="B13" s="74" t="s">
        <v>269</v>
      </c>
      <c r="C13" s="69" t="s">
        <v>145</v>
      </c>
      <c r="D13" s="83">
        <f t="shared" si="0"/>
        <v>1.2048192771084338E-2</v>
      </c>
      <c r="E13" s="52">
        <v>1</v>
      </c>
      <c r="F13" s="51"/>
      <c r="G13" s="59"/>
      <c r="H13" s="39"/>
      <c r="I13" s="39"/>
      <c r="J13" s="39"/>
      <c r="K13" s="23"/>
      <c r="L13" s="23"/>
      <c r="M13" s="23"/>
      <c r="N13" s="23"/>
      <c r="O13" s="76"/>
    </row>
    <row r="14" spans="2:15" ht="27.7" x14ac:dyDescent="0.45">
      <c r="B14" s="74" t="s">
        <v>270</v>
      </c>
      <c r="C14" s="69" t="s">
        <v>145</v>
      </c>
      <c r="D14" s="83">
        <f t="shared" si="0"/>
        <v>6.0240963855421686E-2</v>
      </c>
      <c r="E14" s="52">
        <v>5</v>
      </c>
      <c r="F14" s="51"/>
      <c r="G14" s="68"/>
      <c r="H14" s="45"/>
      <c r="I14" s="39"/>
      <c r="J14" s="39"/>
      <c r="K14" s="23"/>
      <c r="L14" s="23"/>
      <c r="M14" s="23"/>
      <c r="N14" s="23"/>
      <c r="O14" s="76"/>
    </row>
    <row r="15" spans="2:15" ht="27.7" x14ac:dyDescent="0.45">
      <c r="B15" s="74" t="s">
        <v>271</v>
      </c>
      <c r="C15" s="69" t="s">
        <v>145</v>
      </c>
      <c r="D15" s="84">
        <f t="shared" si="0"/>
        <v>6.0240963855421686E-2</v>
      </c>
      <c r="E15" s="52">
        <v>5</v>
      </c>
      <c r="F15" s="51"/>
      <c r="G15" s="68"/>
      <c r="H15" s="19"/>
      <c r="I15" s="39"/>
      <c r="J15" s="39"/>
      <c r="K15" s="23"/>
      <c r="L15" s="23"/>
      <c r="M15" s="23"/>
      <c r="N15" s="23"/>
      <c r="O15" s="76"/>
    </row>
    <row r="16" spans="2:15" s="29" customFormat="1" ht="15.35" x14ac:dyDescent="0.5">
      <c r="B16" s="73" t="s">
        <v>258</v>
      </c>
      <c r="C16" s="22" t="s">
        <v>145</v>
      </c>
      <c r="D16" s="85">
        <f t="shared" si="0"/>
        <v>0.37349397590361444</v>
      </c>
      <c r="E16" s="51">
        <f>SUM(E17:E22)</f>
        <v>31</v>
      </c>
      <c r="F16" s="51"/>
      <c r="G16" s="17"/>
      <c r="H16" s="17"/>
      <c r="I16" s="21"/>
      <c r="J16" s="21"/>
      <c r="K16" s="21"/>
      <c r="L16" s="21"/>
      <c r="M16" s="21"/>
      <c r="N16" s="21"/>
      <c r="O16" s="18"/>
    </row>
    <row r="17" spans="2:15" ht="27.7" x14ac:dyDescent="0.45">
      <c r="B17" s="74" t="s">
        <v>272</v>
      </c>
      <c r="C17" s="69" t="s">
        <v>145</v>
      </c>
      <c r="D17" s="84">
        <f t="shared" si="0"/>
        <v>3.614457831325301E-2</v>
      </c>
      <c r="E17" s="52">
        <v>3</v>
      </c>
      <c r="F17" s="52"/>
      <c r="G17" s="23"/>
      <c r="H17" s="23"/>
      <c r="I17" s="46"/>
      <c r="J17" s="39"/>
      <c r="K17" s="39"/>
      <c r="L17" s="39"/>
      <c r="M17" s="39"/>
      <c r="N17" s="39"/>
      <c r="O17" s="27"/>
    </row>
    <row r="18" spans="2:15" s="29" customFormat="1" ht="15.35" x14ac:dyDescent="0.5">
      <c r="B18" s="74" t="s">
        <v>273</v>
      </c>
      <c r="C18" s="69" t="s">
        <v>145</v>
      </c>
      <c r="D18" s="84">
        <f t="shared" si="0"/>
        <v>6.0240963855421686E-2</v>
      </c>
      <c r="E18" s="52">
        <v>5</v>
      </c>
      <c r="F18" s="52"/>
      <c r="G18" s="23"/>
      <c r="H18" s="23"/>
      <c r="I18" s="23"/>
      <c r="J18" s="19"/>
      <c r="K18" s="39"/>
      <c r="L18" s="39"/>
      <c r="M18" s="39"/>
      <c r="N18" s="39"/>
      <c r="O18" s="27"/>
    </row>
    <row r="19" spans="2:15" ht="27.7" x14ac:dyDescent="0.45">
      <c r="B19" s="74" t="s">
        <v>274</v>
      </c>
      <c r="C19" s="69" t="s">
        <v>145</v>
      </c>
      <c r="D19" s="83">
        <f t="shared" si="0"/>
        <v>6.0240963855421686E-2</v>
      </c>
      <c r="E19" s="52">
        <v>5</v>
      </c>
      <c r="F19" s="52"/>
      <c r="G19" s="23"/>
      <c r="H19" s="23"/>
      <c r="I19" s="23"/>
      <c r="J19" s="19"/>
      <c r="K19" s="39"/>
      <c r="L19" s="39"/>
      <c r="M19" s="39"/>
      <c r="N19" s="39"/>
      <c r="O19" s="27"/>
    </row>
    <row r="20" spans="2:15" ht="27.7" x14ac:dyDescent="0.45">
      <c r="B20" s="74" t="s">
        <v>275</v>
      </c>
      <c r="C20" s="69" t="s">
        <v>145</v>
      </c>
      <c r="D20" s="83">
        <f t="shared" si="0"/>
        <v>9.6385542168674704E-2</v>
      </c>
      <c r="E20" s="52">
        <v>8</v>
      </c>
      <c r="F20" s="52"/>
      <c r="G20" s="23"/>
      <c r="H20" s="23"/>
      <c r="I20" s="23"/>
      <c r="J20" s="39"/>
      <c r="K20" s="19"/>
      <c r="L20" s="19"/>
      <c r="M20" s="39"/>
      <c r="N20" s="39"/>
      <c r="O20" s="27"/>
    </row>
    <row r="21" spans="2:15" ht="27.7" x14ac:dyDescent="0.45">
      <c r="B21" s="74" t="s">
        <v>276</v>
      </c>
      <c r="C21" s="69" t="s">
        <v>145</v>
      </c>
      <c r="D21" s="83">
        <f t="shared" si="0"/>
        <v>6.0240963855421686E-2</v>
      </c>
      <c r="E21" s="52">
        <v>5</v>
      </c>
      <c r="F21" s="52"/>
      <c r="G21" s="23"/>
      <c r="H21" s="23"/>
      <c r="I21" s="23"/>
      <c r="J21" s="39"/>
      <c r="K21" s="19"/>
      <c r="L21" s="19"/>
      <c r="M21" s="39"/>
      <c r="N21" s="39"/>
      <c r="O21" s="27"/>
    </row>
    <row r="22" spans="2:15" s="29" customFormat="1" ht="15.35" x14ac:dyDescent="0.5">
      <c r="B22" s="74" t="s">
        <v>277</v>
      </c>
      <c r="C22" s="69" t="s">
        <v>145</v>
      </c>
      <c r="D22" s="83">
        <f t="shared" si="0"/>
        <v>6.0240963855421686E-2</v>
      </c>
      <c r="E22" s="52">
        <v>5</v>
      </c>
      <c r="F22" s="52"/>
      <c r="G22" s="23"/>
      <c r="H22" s="23"/>
      <c r="I22" s="23"/>
      <c r="J22" s="39"/>
      <c r="K22" s="39"/>
      <c r="L22" s="39"/>
      <c r="M22" s="19"/>
      <c r="N22" s="19"/>
      <c r="O22" s="27"/>
    </row>
    <row r="23" spans="2:15" s="29" customFormat="1" ht="15.35" x14ac:dyDescent="0.5">
      <c r="B23" s="73" t="s">
        <v>257</v>
      </c>
      <c r="C23" s="22" t="s">
        <v>145</v>
      </c>
      <c r="D23" s="36">
        <f t="shared" si="0"/>
        <v>8.4337349397590355E-2</v>
      </c>
      <c r="E23" s="51">
        <f>SUM(E24:E26)</f>
        <v>7</v>
      </c>
      <c r="F23" s="51"/>
      <c r="G23" s="17"/>
      <c r="H23" s="17"/>
      <c r="I23" s="17"/>
      <c r="J23" s="17"/>
      <c r="K23" s="17"/>
      <c r="L23" s="21"/>
      <c r="M23" s="21"/>
      <c r="N23" s="21"/>
      <c r="O23" s="18"/>
    </row>
    <row r="24" spans="2:15" ht="27.7" x14ac:dyDescent="0.45">
      <c r="B24" s="74" t="s">
        <v>278</v>
      </c>
      <c r="C24" s="69" t="s">
        <v>145</v>
      </c>
      <c r="D24" s="83">
        <f t="shared" si="0"/>
        <v>2.4096385542168676E-2</v>
      </c>
      <c r="E24" s="52">
        <v>2</v>
      </c>
      <c r="F24" s="52"/>
      <c r="G24" s="23"/>
      <c r="H24" s="23"/>
      <c r="I24" s="23"/>
      <c r="J24" s="23"/>
      <c r="K24" s="23"/>
      <c r="L24" s="21"/>
      <c r="M24" s="38"/>
      <c r="N24" s="39"/>
      <c r="O24" s="27"/>
    </row>
    <row r="25" spans="2:15" ht="27.7" x14ac:dyDescent="0.45">
      <c r="B25" s="74" t="s">
        <v>279</v>
      </c>
      <c r="C25" s="69" t="s">
        <v>145</v>
      </c>
      <c r="D25" s="83">
        <f t="shared" si="0"/>
        <v>3.614457831325301E-2</v>
      </c>
      <c r="E25" s="52">
        <v>3</v>
      </c>
      <c r="F25" s="52"/>
      <c r="G25" s="23"/>
      <c r="H25" s="23"/>
      <c r="I25" s="23"/>
      <c r="J25" s="23"/>
      <c r="K25" s="23"/>
      <c r="L25" s="39"/>
      <c r="M25" s="21"/>
      <c r="N25" s="21"/>
      <c r="O25" s="27"/>
    </row>
    <row r="26" spans="2:15" x14ac:dyDescent="0.45">
      <c r="B26" s="74" t="s">
        <v>132</v>
      </c>
      <c r="C26" s="69" t="s">
        <v>145</v>
      </c>
      <c r="D26" s="84">
        <f t="shared" si="0"/>
        <v>2.4096385542168676E-2</v>
      </c>
      <c r="E26" s="52">
        <v>2</v>
      </c>
      <c r="F26" s="52"/>
      <c r="G26" s="23"/>
      <c r="H26" s="23"/>
      <c r="I26" s="23"/>
      <c r="J26" s="23"/>
      <c r="K26" s="23"/>
      <c r="L26" s="19"/>
      <c r="M26" s="19"/>
      <c r="N26" s="19"/>
      <c r="O26" s="27"/>
    </row>
    <row r="27" spans="2:15" s="29" customFormat="1" ht="15.35" x14ac:dyDescent="0.5">
      <c r="B27" s="73" t="s">
        <v>144</v>
      </c>
      <c r="C27" s="22" t="s">
        <v>145</v>
      </c>
      <c r="D27" s="85">
        <f t="shared" si="0"/>
        <v>8.4337349397590355E-2</v>
      </c>
      <c r="E27" s="51">
        <f>SUM(E28:E32)</f>
        <v>7</v>
      </c>
      <c r="F27" s="51"/>
      <c r="G27" s="17"/>
      <c r="H27" s="17"/>
      <c r="I27" s="17"/>
      <c r="J27" s="17"/>
      <c r="K27" s="17"/>
      <c r="L27" s="17"/>
      <c r="M27" s="17"/>
      <c r="N27" s="17"/>
      <c r="O27" s="32"/>
    </row>
    <row r="28" spans="2:15" x14ac:dyDescent="0.45">
      <c r="B28" s="74" t="s">
        <v>280</v>
      </c>
      <c r="C28" s="69" t="s">
        <v>145</v>
      </c>
      <c r="D28" s="84">
        <f t="shared" si="0"/>
        <v>2.4096385542168676E-2</v>
      </c>
      <c r="E28" s="52">
        <v>2</v>
      </c>
      <c r="F28" s="52"/>
      <c r="G28" s="23"/>
      <c r="H28" s="23"/>
      <c r="I28" s="23"/>
      <c r="J28" s="23"/>
      <c r="K28" s="23"/>
      <c r="L28" s="23"/>
      <c r="M28" s="23"/>
      <c r="N28" s="23"/>
      <c r="O28" s="28"/>
    </row>
    <row r="29" spans="2:15" x14ac:dyDescent="0.45">
      <c r="B29" s="74" t="s">
        <v>281</v>
      </c>
      <c r="C29" s="69" t="s">
        <v>145</v>
      </c>
      <c r="D29" s="84">
        <f t="shared" si="0"/>
        <v>1.2048192771084338E-2</v>
      </c>
      <c r="E29" s="52">
        <v>1</v>
      </c>
      <c r="F29" s="52"/>
      <c r="G29" s="23"/>
      <c r="H29" s="23"/>
      <c r="I29" s="23"/>
      <c r="J29" s="23"/>
      <c r="K29" s="23"/>
      <c r="L29" s="23"/>
      <c r="M29" s="23"/>
      <c r="N29" s="23"/>
      <c r="O29" s="28"/>
    </row>
    <row r="30" spans="2:15" ht="27.7" x14ac:dyDescent="0.45">
      <c r="B30" s="74" t="s">
        <v>282</v>
      </c>
      <c r="C30" s="69" t="s">
        <v>145</v>
      </c>
      <c r="D30" s="83">
        <f t="shared" si="0"/>
        <v>2.4096385542168676E-2</v>
      </c>
      <c r="E30" s="52">
        <v>2</v>
      </c>
      <c r="F30" s="52"/>
      <c r="G30" s="23"/>
      <c r="H30" s="23"/>
      <c r="I30" s="23"/>
      <c r="J30" s="23"/>
      <c r="K30" s="23"/>
      <c r="L30" s="23"/>
      <c r="M30" s="23"/>
      <c r="N30" s="23"/>
      <c r="O30" s="28"/>
    </row>
    <row r="31" spans="2:15" ht="27.7" x14ac:dyDescent="0.45">
      <c r="B31" s="74" t="s">
        <v>283</v>
      </c>
      <c r="C31" s="69" t="s">
        <v>145</v>
      </c>
      <c r="D31" s="83">
        <f t="shared" si="0"/>
        <v>1.2048192771084338E-2</v>
      </c>
      <c r="E31" s="52">
        <v>1</v>
      </c>
      <c r="F31" s="52"/>
      <c r="G31" s="23"/>
      <c r="H31" s="23"/>
      <c r="I31" s="23"/>
      <c r="J31" s="23"/>
      <c r="K31" s="23"/>
      <c r="L31" s="23"/>
      <c r="M31" s="23"/>
      <c r="N31" s="23"/>
      <c r="O31" s="28"/>
    </row>
    <row r="32" spans="2:15" x14ac:dyDescent="0.45">
      <c r="B32" s="74" t="s">
        <v>284</v>
      </c>
      <c r="C32" s="69" t="s">
        <v>145</v>
      </c>
      <c r="D32" s="83">
        <f t="shared" si="0"/>
        <v>1.2048192771084338E-2</v>
      </c>
      <c r="E32" s="52">
        <v>1</v>
      </c>
      <c r="F32" s="52"/>
      <c r="G32" s="23"/>
      <c r="H32" s="23"/>
      <c r="I32" s="23"/>
      <c r="J32" s="23"/>
      <c r="K32" s="23"/>
      <c r="L32" s="23"/>
      <c r="M32" s="23"/>
      <c r="N32" s="23"/>
      <c r="O32" s="28"/>
    </row>
    <row r="33" spans="2:15" s="29" customFormat="1" ht="15.7" thickBot="1" x14ac:dyDescent="0.55000000000000004">
      <c r="B33" s="75" t="s">
        <v>136</v>
      </c>
      <c r="C33" s="88" t="s">
        <v>145</v>
      </c>
      <c r="D33" s="78">
        <f t="shared" si="0"/>
        <v>1</v>
      </c>
      <c r="E33" s="79">
        <f>SUM(E27,E23,E16,E11,E6,E5,E4)</f>
        <v>83</v>
      </c>
      <c r="F33" s="77"/>
      <c r="G33" s="77"/>
      <c r="H33" s="77"/>
      <c r="I33" s="58"/>
      <c r="J33" s="58"/>
      <c r="K33" s="58"/>
      <c r="L33" s="58"/>
      <c r="M33" s="58"/>
      <c r="N33" s="58"/>
      <c r="O33" s="43"/>
    </row>
  </sheetData>
  <mergeCells count="4">
    <mergeCell ref="G3:H3"/>
    <mergeCell ref="I3:J3"/>
    <mergeCell ref="K3:L3"/>
    <mergeCell ref="M3:N3"/>
  </mergeCells>
  <phoneticPr fontId="18" type="noConversion"/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67776-326A-4954-AB57-1A415FF8F005}">
  <dimension ref="D2:H8"/>
  <sheetViews>
    <sheetView workbookViewId="0">
      <selection activeCell="F13" sqref="F13"/>
    </sheetView>
  </sheetViews>
  <sheetFormatPr defaultRowHeight="15" x14ac:dyDescent="0.45"/>
  <cols>
    <col min="4" max="8" width="24.09765625" customWidth="1"/>
  </cols>
  <sheetData>
    <row r="2" spans="4:8" ht="15.35" x14ac:dyDescent="0.5">
      <c r="D2" s="91" t="s">
        <v>250</v>
      </c>
      <c r="E2" s="91" t="s">
        <v>249</v>
      </c>
      <c r="F2" s="91" t="s">
        <v>246</v>
      </c>
      <c r="G2" s="94" t="s">
        <v>247</v>
      </c>
      <c r="H2" s="91" t="s">
        <v>248</v>
      </c>
    </row>
    <row r="3" spans="4:8" ht="54" customHeight="1" x14ac:dyDescent="0.45">
      <c r="D3" s="70" t="s">
        <v>231</v>
      </c>
      <c r="E3" s="70" t="s">
        <v>233</v>
      </c>
      <c r="F3" s="71" t="s">
        <v>236</v>
      </c>
      <c r="G3" s="95" t="s">
        <v>252</v>
      </c>
      <c r="H3" s="71" t="s">
        <v>230</v>
      </c>
    </row>
    <row r="4" spans="4:8" ht="54" customHeight="1" x14ac:dyDescent="0.45">
      <c r="D4" s="70" t="s">
        <v>238</v>
      </c>
      <c r="E4" s="71" t="s">
        <v>232</v>
      </c>
      <c r="F4" s="71" t="s">
        <v>245</v>
      </c>
      <c r="G4" s="96" t="s">
        <v>253</v>
      </c>
      <c r="H4" s="71" t="s">
        <v>241</v>
      </c>
    </row>
    <row r="5" spans="4:8" ht="54" customHeight="1" x14ac:dyDescent="0.45">
      <c r="D5" s="70" t="s">
        <v>254</v>
      </c>
      <c r="E5" s="71" t="s">
        <v>234</v>
      </c>
      <c r="F5" s="67" t="s">
        <v>256</v>
      </c>
      <c r="G5" s="95" t="s">
        <v>244</v>
      </c>
      <c r="H5" s="71" t="s">
        <v>240</v>
      </c>
    </row>
    <row r="6" spans="4:8" ht="54" customHeight="1" x14ac:dyDescent="0.45">
      <c r="D6" s="70" t="s">
        <v>255</v>
      </c>
      <c r="E6" s="71" t="s">
        <v>235</v>
      </c>
      <c r="F6" s="71" t="s">
        <v>251</v>
      </c>
      <c r="G6" s="92"/>
      <c r="H6" s="71" t="s">
        <v>239</v>
      </c>
    </row>
    <row r="7" spans="4:8" ht="54" customHeight="1" x14ac:dyDescent="0.45">
      <c r="D7" s="71" t="s">
        <v>237</v>
      </c>
      <c r="E7" s="93"/>
      <c r="F7" s="93"/>
      <c r="G7" s="93"/>
      <c r="H7" s="67" t="s">
        <v>243</v>
      </c>
    </row>
    <row r="8" spans="4:8" ht="54" customHeight="1" x14ac:dyDescent="0.45">
      <c r="D8" s="93"/>
      <c r="E8" s="93"/>
      <c r="F8" s="93"/>
      <c r="G8" s="93"/>
      <c r="H8" s="67" t="s">
        <v>242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5EB3E-B32C-4A70-8BE3-ECB549C69A44}">
  <dimension ref="A1:C51"/>
  <sheetViews>
    <sheetView tabSelected="1" workbookViewId="0">
      <selection activeCell="B34" sqref="B34"/>
    </sheetView>
  </sheetViews>
  <sheetFormatPr defaultRowHeight="15" x14ac:dyDescent="0.45"/>
  <cols>
    <col min="1" max="1" width="22.5" style="54" bestFit="1" customWidth="1"/>
    <col min="2" max="2" width="7.1484375" style="54" bestFit="1" customWidth="1"/>
    <col min="3" max="3" width="9.75" style="54" bestFit="1" customWidth="1"/>
  </cols>
  <sheetData>
    <row r="1" spans="1:3" x14ac:dyDescent="0.45">
      <c r="A1" s="54" t="s">
        <v>148</v>
      </c>
      <c r="B1" s="54" t="s">
        <v>206</v>
      </c>
      <c r="C1" s="61" t="s">
        <v>228</v>
      </c>
    </row>
    <row r="2" spans="1:3" x14ac:dyDescent="0.45">
      <c r="A2" s="64" t="s">
        <v>183</v>
      </c>
      <c r="B2" s="65">
        <v>33565</v>
      </c>
      <c r="C2" s="64" t="s">
        <v>152</v>
      </c>
    </row>
    <row r="3" spans="1:3" x14ac:dyDescent="0.45">
      <c r="A3" s="62" t="s">
        <v>194</v>
      </c>
      <c r="B3" s="63">
        <v>18066</v>
      </c>
      <c r="C3" s="62" t="s">
        <v>151</v>
      </c>
    </row>
    <row r="4" spans="1:3" x14ac:dyDescent="0.45">
      <c r="A4" s="64" t="s">
        <v>156</v>
      </c>
      <c r="B4" s="65">
        <v>17357</v>
      </c>
      <c r="C4" s="64" t="s">
        <v>152</v>
      </c>
    </row>
    <row r="5" spans="1:3" x14ac:dyDescent="0.45">
      <c r="A5" s="62" t="s">
        <v>160</v>
      </c>
      <c r="B5" s="63">
        <v>16438</v>
      </c>
      <c r="C5" s="62" t="s">
        <v>151</v>
      </c>
    </row>
    <row r="6" spans="1:3" x14ac:dyDescent="0.45">
      <c r="A6" s="64" t="s">
        <v>181</v>
      </c>
      <c r="B6" s="65">
        <v>16412</v>
      </c>
      <c r="C6" s="64" t="s">
        <v>152</v>
      </c>
    </row>
    <row r="7" spans="1:3" x14ac:dyDescent="0.45">
      <c r="A7" s="64" t="s">
        <v>172</v>
      </c>
      <c r="B7" s="65">
        <v>9864</v>
      </c>
      <c r="C7" s="64" t="s">
        <v>152</v>
      </c>
    </row>
    <row r="8" spans="1:3" x14ac:dyDescent="0.45">
      <c r="A8" s="64" t="s">
        <v>164</v>
      </c>
      <c r="B8" s="65">
        <v>9775</v>
      </c>
      <c r="C8" s="64" t="s">
        <v>152</v>
      </c>
    </row>
    <row r="9" spans="1:3" x14ac:dyDescent="0.45">
      <c r="A9" s="62" t="s">
        <v>189</v>
      </c>
      <c r="B9" s="63">
        <v>8738</v>
      </c>
      <c r="C9" s="62" t="s">
        <v>151</v>
      </c>
    </row>
    <row r="10" spans="1:3" x14ac:dyDescent="0.45">
      <c r="A10" s="62" t="s">
        <v>161</v>
      </c>
      <c r="B10" s="63">
        <v>7809</v>
      </c>
      <c r="C10" s="62" t="s">
        <v>151</v>
      </c>
    </row>
    <row r="11" spans="1:3" x14ac:dyDescent="0.45">
      <c r="A11" s="62" t="s">
        <v>173</v>
      </c>
      <c r="B11" s="63">
        <v>7522</v>
      </c>
      <c r="C11" s="62" t="s">
        <v>151</v>
      </c>
    </row>
    <row r="12" spans="1:3" x14ac:dyDescent="0.45">
      <c r="A12" s="62" t="s">
        <v>154</v>
      </c>
      <c r="B12" s="63">
        <v>5874</v>
      </c>
      <c r="C12" s="62" t="s">
        <v>151</v>
      </c>
    </row>
    <row r="13" spans="1:3" x14ac:dyDescent="0.45">
      <c r="A13" s="62" t="s">
        <v>169</v>
      </c>
      <c r="B13" s="63">
        <v>5837</v>
      </c>
      <c r="C13" s="62" t="s">
        <v>151</v>
      </c>
    </row>
    <row r="14" spans="1:3" x14ac:dyDescent="0.45">
      <c r="A14" s="62" t="s">
        <v>186</v>
      </c>
      <c r="B14" s="63">
        <v>5259</v>
      </c>
      <c r="C14" s="62" t="s">
        <v>151</v>
      </c>
    </row>
    <row r="15" spans="1:3" x14ac:dyDescent="0.45">
      <c r="A15" s="64" t="s">
        <v>158</v>
      </c>
      <c r="B15" s="65">
        <v>4577</v>
      </c>
      <c r="C15" s="64" t="s">
        <v>152</v>
      </c>
    </row>
    <row r="16" spans="1:3" x14ac:dyDescent="0.45">
      <c r="A16" s="62" t="s">
        <v>184</v>
      </c>
      <c r="B16" s="63">
        <v>4157</v>
      </c>
      <c r="C16" s="62" t="s">
        <v>151</v>
      </c>
    </row>
    <row r="17" spans="1:3" x14ac:dyDescent="0.45">
      <c r="A17" s="62" t="s">
        <v>165</v>
      </c>
      <c r="B17" s="63">
        <v>4130</v>
      </c>
      <c r="C17" s="62" t="s">
        <v>151</v>
      </c>
    </row>
    <row r="18" spans="1:3" x14ac:dyDescent="0.45">
      <c r="A18" s="64" t="s">
        <v>171</v>
      </c>
      <c r="B18" s="65">
        <v>4096</v>
      </c>
      <c r="C18" s="64" t="s">
        <v>152</v>
      </c>
    </row>
    <row r="19" spans="1:3" x14ac:dyDescent="0.45">
      <c r="A19" s="62" t="s">
        <v>191</v>
      </c>
      <c r="B19" s="63">
        <v>3802</v>
      </c>
      <c r="C19" s="62" t="s">
        <v>151</v>
      </c>
    </row>
    <row r="20" spans="1:3" x14ac:dyDescent="0.45">
      <c r="A20" s="64" t="s">
        <v>197</v>
      </c>
      <c r="B20" s="65">
        <v>3579</v>
      </c>
      <c r="C20" s="64" t="s">
        <v>152</v>
      </c>
    </row>
    <row r="21" spans="1:3" x14ac:dyDescent="0.45">
      <c r="A21" s="62" t="s">
        <v>175</v>
      </c>
      <c r="B21" s="63">
        <v>3255</v>
      </c>
      <c r="C21" s="62" t="s">
        <v>151</v>
      </c>
    </row>
    <row r="22" spans="1:3" x14ac:dyDescent="0.45">
      <c r="A22" s="62" t="s">
        <v>193</v>
      </c>
      <c r="B22" s="63">
        <v>3131</v>
      </c>
      <c r="C22" s="62" t="s">
        <v>151</v>
      </c>
    </row>
    <row r="23" spans="1:3" x14ac:dyDescent="0.45">
      <c r="A23" s="62" t="s">
        <v>176</v>
      </c>
      <c r="B23" s="63">
        <v>2909</v>
      </c>
      <c r="C23" s="62" t="s">
        <v>151</v>
      </c>
    </row>
    <row r="24" spans="1:3" x14ac:dyDescent="0.45">
      <c r="A24" s="62" t="s">
        <v>150</v>
      </c>
      <c r="B24" s="63">
        <v>2866</v>
      </c>
      <c r="C24" s="62" t="s">
        <v>151</v>
      </c>
    </row>
    <row r="25" spans="1:3" x14ac:dyDescent="0.45">
      <c r="A25" s="64" t="s">
        <v>174</v>
      </c>
      <c r="B25" s="65">
        <v>2402</v>
      </c>
      <c r="C25" s="64" t="s">
        <v>152</v>
      </c>
    </row>
    <row r="26" spans="1:3" x14ac:dyDescent="0.45">
      <c r="A26" s="64" t="s">
        <v>198</v>
      </c>
      <c r="B26" s="65">
        <v>2299</v>
      </c>
      <c r="C26" s="64" t="s">
        <v>152</v>
      </c>
    </row>
    <row r="27" spans="1:3" x14ac:dyDescent="0.45">
      <c r="A27" s="64" t="s">
        <v>157</v>
      </c>
      <c r="B27" s="65">
        <v>2223</v>
      </c>
      <c r="C27" s="64" t="s">
        <v>152</v>
      </c>
    </row>
    <row r="28" spans="1:3" x14ac:dyDescent="0.45">
      <c r="A28" s="62" t="s">
        <v>155</v>
      </c>
      <c r="B28" s="63">
        <v>1812</v>
      </c>
      <c r="C28" s="62" t="s">
        <v>151</v>
      </c>
    </row>
    <row r="29" spans="1:3" x14ac:dyDescent="0.45">
      <c r="A29" s="62" t="s">
        <v>200</v>
      </c>
      <c r="B29" s="63">
        <v>1778</v>
      </c>
      <c r="C29" s="62" t="s">
        <v>151</v>
      </c>
    </row>
    <row r="30" spans="1:3" x14ac:dyDescent="0.45">
      <c r="A30" s="64" t="s">
        <v>179</v>
      </c>
      <c r="B30" s="65">
        <v>1748</v>
      </c>
      <c r="C30" s="64" t="s">
        <v>152</v>
      </c>
    </row>
    <row r="31" spans="1:3" x14ac:dyDescent="0.45">
      <c r="A31" s="62" t="s">
        <v>166</v>
      </c>
      <c r="B31" s="63">
        <v>1635</v>
      </c>
      <c r="C31" s="62" t="s">
        <v>151</v>
      </c>
    </row>
    <row r="32" spans="1:3" x14ac:dyDescent="0.45">
      <c r="A32" s="62" t="s">
        <v>168</v>
      </c>
      <c r="B32" s="63">
        <v>1407</v>
      </c>
      <c r="C32" s="62" t="s">
        <v>151</v>
      </c>
    </row>
    <row r="33" spans="1:3" x14ac:dyDescent="0.45">
      <c r="A33" s="62" t="s">
        <v>187</v>
      </c>
      <c r="B33" s="63">
        <v>1249</v>
      </c>
      <c r="C33" s="62" t="s">
        <v>151</v>
      </c>
    </row>
    <row r="34" spans="1:3" x14ac:dyDescent="0.45">
      <c r="A34" s="64" t="s">
        <v>190</v>
      </c>
      <c r="B34" s="65">
        <v>1177</v>
      </c>
      <c r="C34" s="64" t="s">
        <v>152</v>
      </c>
    </row>
    <row r="35" spans="1:3" x14ac:dyDescent="0.45">
      <c r="A35" s="62" t="s">
        <v>167</v>
      </c>
      <c r="B35" s="62">
        <v>975</v>
      </c>
      <c r="C35" s="62" t="s">
        <v>151</v>
      </c>
    </row>
    <row r="36" spans="1:3" x14ac:dyDescent="0.45">
      <c r="A36" s="64" t="s">
        <v>182</v>
      </c>
      <c r="B36" s="64">
        <v>967</v>
      </c>
      <c r="C36" s="64" t="s">
        <v>152</v>
      </c>
    </row>
    <row r="37" spans="1:3" x14ac:dyDescent="0.45">
      <c r="A37" s="64" t="s">
        <v>159</v>
      </c>
      <c r="B37" s="64">
        <v>681</v>
      </c>
      <c r="C37" s="64" t="s">
        <v>152</v>
      </c>
    </row>
    <row r="38" spans="1:3" x14ac:dyDescent="0.45">
      <c r="A38" s="64" t="s">
        <v>188</v>
      </c>
      <c r="B38" s="64">
        <v>653</v>
      </c>
      <c r="C38" s="64" t="s">
        <v>152</v>
      </c>
    </row>
    <row r="39" spans="1:3" x14ac:dyDescent="0.45">
      <c r="A39" s="62" t="s">
        <v>178</v>
      </c>
      <c r="B39" s="62">
        <v>596</v>
      </c>
      <c r="C39" s="62" t="s">
        <v>151</v>
      </c>
    </row>
    <row r="40" spans="1:3" x14ac:dyDescent="0.45">
      <c r="A40" s="62" t="s">
        <v>163</v>
      </c>
      <c r="B40" s="62">
        <v>573</v>
      </c>
      <c r="C40" s="62" t="s">
        <v>151</v>
      </c>
    </row>
    <row r="41" spans="1:3" x14ac:dyDescent="0.45">
      <c r="A41" s="62" t="s">
        <v>195</v>
      </c>
      <c r="B41" s="62">
        <v>572</v>
      </c>
      <c r="C41" s="62" t="s">
        <v>151</v>
      </c>
    </row>
    <row r="42" spans="1:3" x14ac:dyDescent="0.45">
      <c r="A42" s="64" t="s">
        <v>180</v>
      </c>
      <c r="B42" s="64">
        <v>473</v>
      </c>
      <c r="C42" s="64" t="s">
        <v>152</v>
      </c>
    </row>
    <row r="43" spans="1:3" x14ac:dyDescent="0.45">
      <c r="A43" s="62" t="s">
        <v>185</v>
      </c>
      <c r="B43" s="62">
        <v>456</v>
      </c>
      <c r="C43" s="62" t="s">
        <v>151</v>
      </c>
    </row>
    <row r="44" spans="1:3" x14ac:dyDescent="0.45">
      <c r="A44" s="62" t="s">
        <v>199</v>
      </c>
      <c r="B44" s="62">
        <v>423</v>
      </c>
      <c r="C44" s="62" t="s">
        <v>151</v>
      </c>
    </row>
    <row r="45" spans="1:3" x14ac:dyDescent="0.45">
      <c r="A45" s="62" t="s">
        <v>192</v>
      </c>
      <c r="B45" s="62">
        <v>375</v>
      </c>
      <c r="C45" s="62" t="s">
        <v>151</v>
      </c>
    </row>
    <row r="46" spans="1:3" x14ac:dyDescent="0.45">
      <c r="A46" s="62" t="s">
        <v>177</v>
      </c>
      <c r="B46" s="62">
        <v>297</v>
      </c>
      <c r="C46" s="62" t="s">
        <v>151</v>
      </c>
    </row>
    <row r="47" spans="1:3" x14ac:dyDescent="0.45">
      <c r="A47" s="64" t="s">
        <v>162</v>
      </c>
      <c r="B47" s="64">
        <v>212</v>
      </c>
      <c r="C47" s="64" t="s">
        <v>152</v>
      </c>
    </row>
    <row r="48" spans="1:3" x14ac:dyDescent="0.45">
      <c r="A48" s="64" t="s">
        <v>170</v>
      </c>
      <c r="B48" s="64">
        <v>146</v>
      </c>
      <c r="C48" s="64" t="s">
        <v>152</v>
      </c>
    </row>
    <row r="49" spans="1:3" x14ac:dyDescent="0.45">
      <c r="A49" s="62" t="s">
        <v>153</v>
      </c>
      <c r="B49" s="62">
        <v>68</v>
      </c>
      <c r="C49" s="62" t="s">
        <v>151</v>
      </c>
    </row>
    <row r="50" spans="1:3" x14ac:dyDescent="0.45">
      <c r="A50" s="62" t="s">
        <v>201</v>
      </c>
      <c r="B50" s="62">
        <v>68</v>
      </c>
      <c r="C50" s="62" t="s">
        <v>151</v>
      </c>
    </row>
    <row r="51" spans="1:3" x14ac:dyDescent="0.45">
      <c r="A51" s="64" t="s">
        <v>196</v>
      </c>
      <c r="B51" s="64">
        <v>58</v>
      </c>
      <c r="C51" s="64" t="s">
        <v>152</v>
      </c>
    </row>
  </sheetData>
  <autoFilter ref="A1:C51" xr:uid="{D506CF9E-93BE-4647-98FE-910B47C2171A}">
    <sortState xmlns:xlrd2="http://schemas.microsoft.com/office/spreadsheetml/2017/richdata2" ref="A2:C51">
      <sortCondition descending="1" ref="B1:B51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Sprint 1</vt:lpstr>
      <vt:lpstr>Example</vt:lpstr>
      <vt:lpstr>Gantt</vt:lpstr>
      <vt:lpstr>data1</vt:lpstr>
      <vt:lpstr>data2</vt:lpstr>
      <vt:lpstr>Gantt ip</vt:lpstr>
      <vt:lpstr>kanban tasks</vt:lpstr>
      <vt:lpstr>mock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Abhishek Shah</cp:lastModifiedBy>
  <dcterms:created xsi:type="dcterms:W3CDTF">2018-08-14T15:32:02Z</dcterms:created>
  <dcterms:modified xsi:type="dcterms:W3CDTF">2020-11-09T03:50:52Z</dcterms:modified>
</cp:coreProperties>
</file>